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88E7C1A-C0F8-45B2-A70B-AC456E008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ổng quan" sheetId="1" r:id="rId1"/>
    <sheet name="Bảng giá chi tiế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5" i="2"/>
  <c r="H28" i="2"/>
  <c r="G28" i="2"/>
  <c r="G29" i="2"/>
  <c r="H18" i="2"/>
  <c r="G18" i="2"/>
  <c r="G12" i="2"/>
  <c r="H12" i="2"/>
  <c r="H26" i="2"/>
  <c r="G26" i="2"/>
  <c r="G24" i="2"/>
  <c r="G23" i="2"/>
  <c r="G22" i="2"/>
  <c r="H16" i="2"/>
  <c r="H15" i="2"/>
  <c r="H10" i="2"/>
  <c r="G32" i="2"/>
  <c r="G33" i="2"/>
  <c r="G19" i="2"/>
  <c r="G13" i="2"/>
  <c r="H20" i="2"/>
  <c r="G17" i="2"/>
  <c r="G15" i="2"/>
  <c r="G11" i="2"/>
  <c r="G16" i="2"/>
  <c r="G10" i="2"/>
  <c r="A12" i="2"/>
  <c r="A13" i="2"/>
  <c r="A11" i="2"/>
  <c r="A10" i="2"/>
  <c r="G37" i="2" l="1"/>
</calcChain>
</file>

<file path=xl/sharedStrings.xml><?xml version="1.0" encoding="utf-8"?>
<sst xmlns="http://schemas.openxmlformats.org/spreadsheetml/2006/main" count="170" uniqueCount="138">
  <si>
    <t>Thông tin chung</t>
  </si>
  <si>
    <t>Thông tin gói báo giá chung</t>
  </si>
  <si>
    <t>Tên khách hàng:</t>
  </si>
  <si>
    <t>Gói dịch vụ</t>
  </si>
  <si>
    <t>Chuyên nghiệp (Custom Code)</t>
  </si>
  <si>
    <t>Dịch vụ:</t>
  </si>
  <si>
    <t>Phạm vi chính</t>
  </si>
  <si>
    <t>Ngày báo giá:</t>
  </si>
  <si>
    <t>Thời gian triển khai (Ngày)</t>
  </si>
  <si>
    <t>Tổng chi phí (VNĐ)</t>
  </si>
  <si>
    <t xml:space="preserve">Đơn vị thực hiện: </t>
  </si>
  <si>
    <t>Công ty TNHH MTV ParaShine</t>
  </si>
  <si>
    <t>Mã số thuế:</t>
  </si>
  <si>
    <r>
      <rPr>
        <i/>
        <sz val="20"/>
        <color theme="1"/>
        <rFont val="Lora"/>
      </rPr>
      <t xml:space="preserve">Báo giá trên </t>
    </r>
    <r>
      <rPr>
        <b/>
        <i/>
        <sz val="20"/>
        <color theme="1"/>
        <rFont val="Lora"/>
      </rPr>
      <t>đã bao gồm</t>
    </r>
    <r>
      <rPr>
        <i/>
        <sz val="20"/>
        <color theme="1"/>
        <rFont val="Lora"/>
      </rPr>
      <t xml:space="preserve"> VAT, </t>
    </r>
    <r>
      <rPr>
        <b/>
        <i/>
        <sz val="20"/>
        <color theme="1"/>
        <rFont val="Lora"/>
      </rPr>
      <t>chưa bao gồm</t>
    </r>
    <r>
      <rPr>
        <i/>
        <sz val="20"/>
        <color theme="1"/>
        <rFont val="Lora"/>
      </rPr>
      <t xml:space="preserve"> tên miền, hosting. Phạm vi chi tiết xem trong sheet </t>
    </r>
    <r>
      <rPr>
        <b/>
        <i/>
        <sz val="20"/>
        <color theme="1"/>
        <rFont val="Lora"/>
      </rPr>
      <t>"Bảng giá chi tiết"</t>
    </r>
    <r>
      <rPr>
        <i/>
        <sz val="20"/>
        <color theme="1"/>
        <rFont val="Lora"/>
      </rPr>
      <t xml:space="preserve"> kèm theo.</t>
    </r>
  </si>
  <si>
    <t xml:space="preserve">Địa chỉ: </t>
  </si>
  <si>
    <t>17/2 Đường Nguyễn Thượng Hiền, Phường Phan Rang, Tỉnh Khánh Hoà, Việt Nam</t>
  </si>
  <si>
    <t xml:space="preserve">Email: </t>
  </si>
  <si>
    <t>mailto:letstalk@parashine.io</t>
  </si>
  <si>
    <t>Số điện thoại</t>
  </si>
  <si>
    <t>Website</t>
  </si>
  <si>
    <t>https://parashine.io/vi/</t>
  </si>
  <si>
    <t>Facebook</t>
  </si>
  <si>
    <t>https://www.facebook.com/parashine.io</t>
  </si>
  <si>
    <t>Linkedin</t>
  </si>
  <si>
    <t>https://www.linkedin.com/company/parashine/</t>
  </si>
  <si>
    <t>Chi phí (VNĐ)</t>
  </si>
  <si>
    <t>STT</t>
  </si>
  <si>
    <t>Hạng mục</t>
  </si>
  <si>
    <t>Chi tiết bổ sung</t>
  </si>
  <si>
    <t>Đơn vị tính</t>
  </si>
  <si>
    <t>Số lượng</t>
  </si>
  <si>
    <t>Thời gian (Ngày)</t>
  </si>
  <si>
    <t>Bộ</t>
  </si>
  <si>
    <t>Trang</t>
  </si>
  <si>
    <t>2</t>
  </si>
  <si>
    <t>1 - 2</t>
  </si>
  <si>
    <t>Mobile, Tablet, Desktop</t>
  </si>
  <si>
    <t>Giao diện đa thiết bị (Đáp ứng hầu hết các thiết bị thường sử dụng trên thị trường) và giao diện riêng cho mobile</t>
  </si>
  <si>
    <t>Gói</t>
  </si>
  <si>
    <t>QA &amp; Testing</t>
  </si>
  <si>
    <t>Đảm bảo website hoạt động ổn định, giảm thiểu lỗi.
Kiểm thử giao diện, chức năng và hiệu suất.</t>
  </si>
  <si>
    <t xml:space="preserve">Kiểm thử toàn diện (chức năng, bảo mật, hiệu suất).
Báo cáo chi tiết &amp; đề xuất cải thiện chất lượng.
</t>
  </si>
  <si>
    <t>Bảo mật</t>
  </si>
  <si>
    <t>Bảo vệ website trước truy cập trái phép.
Đảm bảo an toàn dữ liệu và thông tin người dùng.</t>
  </si>
  <si>
    <t>Cấu hình SSL, firewall cơ bản.
Sao lưu định kỳ và vá lỗi bảo mật.</t>
  </si>
  <si>
    <t>Website support</t>
  </si>
  <si>
    <t>Bảo hành</t>
  </si>
  <si>
    <t>Thời hạn bảo hành</t>
  </si>
  <si>
    <t>Training</t>
  </si>
  <si>
    <t>Đào tạo quản trị</t>
  </si>
  <si>
    <t>Buổi đào tạo admin</t>
  </si>
  <si>
    <t>Buổi</t>
  </si>
  <si>
    <t>Ghi chú:</t>
  </si>
  <si>
    <r>
      <rPr>
        <b/>
        <i/>
        <sz val="20"/>
        <color rgb="FF000000"/>
        <rFont val="Lora"/>
      </rPr>
      <t>1. Chi phí tên miền &amp; hosting:</t>
    </r>
    <r>
      <rPr>
        <i/>
        <sz val="20"/>
        <color rgb="FF000000"/>
        <rFont val="Lora"/>
      </rPr>
      <t xml:space="preserve">
     - Báo giá trên chưa bao gồm phí tên miền &amp; hosting.
     - Khách hàng có thể tự mua hoặc ParaShine sẽ hỗ trợ tư vấn &amp; triển khai (chi phí tính riêng).
</t>
    </r>
    <r>
      <rPr>
        <b/>
        <i/>
        <sz val="20"/>
        <color rgb="FF000000"/>
        <rFont val="Lora"/>
      </rPr>
      <t>2. Thuế VAT:</t>
    </r>
    <r>
      <rPr>
        <i/>
        <sz val="20"/>
        <color rgb="FF000000"/>
        <rFont val="Lora"/>
      </rPr>
      <t xml:space="preserve"> Báo giá trên đã bao gồm 8% VAT (nếu khách hàng yêu cầu xuất hóa đơn).
</t>
    </r>
    <r>
      <rPr>
        <b/>
        <i/>
        <sz val="20"/>
        <color rgb="FF000000"/>
        <rFont val="Lora"/>
      </rPr>
      <t>3. Phạm vi báo giá:</t>
    </r>
    <r>
      <rPr>
        <i/>
        <sz val="20"/>
        <color rgb="FF000000"/>
        <rFont val="Lora"/>
      </rPr>
      <t xml:space="preserve">
     - Báo giá áp dụng cho các hạng mục ghi trong bảng.
     - Các yêu cầu bổ sung, thay đổi ngoài phạm vi sẽ được tính phí riêng hoặc giảm bớt theo thỏa thuận.
</t>
    </r>
    <r>
      <rPr>
        <b/>
        <i/>
        <sz val="20"/>
        <color rgb="FF000000"/>
        <rFont val="Lora"/>
      </rPr>
      <t>4. Thanh toán:</t>
    </r>
    <r>
      <rPr>
        <i/>
        <sz val="20"/>
        <color rgb="FF000000"/>
        <rFont val="Lora"/>
      </rPr>
      <t xml:space="preserve"> 30% khi ký hợp đồng, 50% khi bàn giao bản demo, 20% khi nghiệm thu &amp; bàn giao website.
</t>
    </r>
    <r>
      <rPr>
        <b/>
        <i/>
        <sz val="20"/>
        <color rgb="FF000000"/>
        <rFont val="Lora"/>
      </rPr>
      <t xml:space="preserve">5. Thời gian thực hiện: </t>
    </r>
    <r>
      <rPr>
        <i/>
        <sz val="20"/>
        <color rgb="FF000000"/>
        <rFont val="Lora"/>
      </rPr>
      <t xml:space="preserve">Tùy theo gói dịch vụ, thời gian triển khai từ phụ thuộc vào phạm vi chức năng và gói dịch vụ (không bao gồm thời gian khách hàng phản hồi/chỉnh sửa).
</t>
    </r>
    <r>
      <rPr>
        <b/>
        <i/>
        <sz val="20"/>
        <color rgb="FF000000"/>
        <rFont val="Lora"/>
      </rPr>
      <t>6. Chi phí bảo trì &amp; vận hành:</t>
    </r>
    <r>
      <rPr>
        <i/>
        <sz val="20"/>
        <color rgb="FF000000"/>
        <rFont val="Lora"/>
      </rPr>
      <t xml:space="preserve">
     - Đã bao gồm trong từng gói (6 – 12 tháng tùy gói).
     - Sau thời gian bảo hành, nếu khách hàng cần tiếp tục duy trì sẽ có gói bảo trì định kỳ (tính phí riêng).
</t>
    </r>
    <r>
      <rPr>
        <b/>
        <i/>
        <sz val="20"/>
        <color rgb="FF000000"/>
        <rFont val="Lora"/>
      </rPr>
      <t>7. Bản quyền &amp; quản lý:</t>
    </r>
    <r>
      <rPr>
        <i/>
        <sz val="20"/>
        <color rgb="FF000000"/>
        <rFont val="Lora"/>
      </rPr>
      <t xml:space="preserve">
     - Toàn bộ source code &amp; quyền quản trị sẽ được bàn giao đầy đủ cho khách hàng sau khi thanh toán đầy đủ 100% chi phí.
     - Khách hàng toàn quyền sở hữu &amp; khai thác website.</t>
    </r>
  </si>
  <si>
    <t>Thiết kế &amp; xây dựng website logictics</t>
  </si>
  <si>
    <t>(+84) 0796983172</t>
  </si>
  <si>
    <t>3-5</t>
  </si>
  <si>
    <t>5-7</t>
  </si>
  <si>
    <t xml:space="preserve">Mô tả </t>
  </si>
  <si>
    <t>PHẦN 1: GIAO DIỆN UI/UX &amp; HỆ THỐNG NỀN TẢNG (CORE SYSTEM)</t>
  </si>
  <si>
    <t>Thiết kế toàn bộ giao diện người dùng (User Interface) và trải nghiệm người dùng (User Experience) trên nền tảng Figma chuyên nghiệp.</t>
  </si>
  <si>
    <t>Bao gồm thiết kế cho cả Desktop và Mobile. Hỗ trợ tối đa 02 lần chỉnh sửa lớn dựa trên feedback khách hàng để chốt phương án cuối cùng.</t>
  </si>
  <si>
    <t>Hệ thống Đăng nhập &amp; Định danh</t>
  </si>
  <si>
    <t>Xây dựng luồng đăng ký/đăng nhập tối ưu cho khách hàng Việt Nam và quốc tế.</t>
  </si>
  <si>
    <t>Module</t>
  </si>
  <si>
    <t>Website đa ngôn ngữ</t>
  </si>
  <si>
    <t>BẢNG BÁO GIÁ CHI TIẾT THIẾT KẾ &amp; XÂY DỰNG WEBSITE LOGICTICS</t>
  </si>
  <si>
    <t>BẢNG TÓM TẮT BÁO GIÁ DỊCH VỤ – CÔNG TY TNHH PARASHINE</t>
  </si>
  <si>
    <t xml:space="preserve">Tổng cộng: </t>
  </si>
  <si>
    <t>6 tháng</t>
  </si>
  <si>
    <t>35-55</t>
  </si>
  <si>
    <t>0.5$ Factory (Anh Khẩn)</t>
  </si>
  <si>
    <t xml:space="preserve">Thiết kế UI/UX </t>
  </si>
  <si>
    <t xml:space="preserve">Giao diện/Responsive - Tối ưu trên các kích thước màn hình khác nhau </t>
  </si>
  <si>
    <t>Ghi chú</t>
  </si>
  <si>
    <t>Cấu hình hệ thống hỗ trợ 02 ngôn ngữ chính: Tiếng Việt, Tiếng Anh.</t>
  </si>
  <si>
    <t>Trang chủ được thiết theo style hiện đại, dễ sử dụng, có dấu ấn riêng dành cho doanh nghiệp UX,UI hiện đại dễ sử dụng cho người dùng</t>
  </si>
  <si>
    <r>
      <t xml:space="preserve">Option only website trên desktop giá </t>
    </r>
    <r>
      <rPr>
        <b/>
        <sz val="20"/>
        <color rgb="FF000000"/>
        <rFont val="Lora"/>
      </rPr>
      <t>3.000.000</t>
    </r>
    <r>
      <rPr>
        <sz val="20"/>
        <color rgb="FF000000"/>
        <rFont val="Lora"/>
      </rPr>
      <t xml:space="preserve">. </t>
    </r>
  </si>
  <si>
    <t>Gói chuyên nghiệp</t>
  </si>
  <si>
    <t>Option VIP</t>
  </si>
  <si>
    <t>Trang chủ</t>
  </si>
  <si>
    <t xml:space="preserve">Các trang khác cần thiết cho website </t>
  </si>
  <si>
    <t>3</t>
  </si>
  <si>
    <t>4-6</t>
  </si>
  <si>
    <t>Các trang khác của website: Liên hệ, Q&amp;A, …</t>
  </si>
  <si>
    <t xml:space="preserve">Tính năng chat </t>
  </si>
  <si>
    <t>0 d</t>
  </si>
  <si>
    <t>Gói Chuyên nghiệp sử dụng nút nổi trỏ link sang tab Messenger; Gói VIP tích hợp khung chat Messenger trực tiếp trong website.
Gói VIP: Tích hợp Chat Plugin trực tiếp – Cho phép nhắn tin với Messenger ngay trên giao diện website (không rời trang).</t>
  </si>
  <si>
    <t>Từ 2-4</t>
  </si>
  <si>
    <t>PHẦN 2:  CÁC TRANG VÀ FEATURE CHÍNH CỦA WEBSITE</t>
  </si>
  <si>
    <t>Đăng ký đăng nhập bằng Gmail hoặc email. Tự động hóa việc tạo hồ sơ cá nhân và lưu trữ lịch sử hoạt động ngay khi đăng nhập.</t>
  </si>
  <si>
    <t>Khuyến mãi cho 0.5$ Factory</t>
  </si>
  <si>
    <t xml:space="preserve">Chỉ dùng tính năng này ở phần trang chủ giới thiệu là chính </t>
  </si>
  <si>
    <t>PHẦN 3: TRANG USER DÙNG CHO VIỆC FULLFILL</t>
  </si>
  <si>
    <t xml:space="preserve">Trang import order </t>
  </si>
  <si>
    <t>Import order bằng file excel để fullfillment</t>
  </si>
  <si>
    <t xml:space="preserve">Trang payment </t>
  </si>
  <si>
    <t>3-4</t>
  </si>
  <si>
    <t xml:space="preserve">Hiển thị lại các catolog, hot trend product, Chương trình khuyến mãi </t>
  </si>
  <si>
    <r>
      <t>Chỉ có trong</t>
    </r>
    <r>
      <rPr>
        <b/>
        <sz val="20"/>
        <color rgb="FF000000"/>
        <rFont val="Lora"/>
      </rPr>
      <t xml:space="preserve"> option VIP</t>
    </r>
  </si>
  <si>
    <t>PHẦN 5. ADMIN và các thông tin liên quan</t>
  </si>
  <si>
    <t>PHẦN 6. TESTING VÀ BẢO MẬT</t>
  </si>
  <si>
    <t>PHẦN 7. BẢO TRÌ VÀ VẬN HÀNH</t>
  </si>
  <si>
    <t>Chức năng liên quan đến user</t>
  </si>
  <si>
    <t>4-5</t>
  </si>
  <si>
    <t>Ở gói VIP admin được can thiệp sâu hơn vào giao diện trang chủ của website</t>
  </si>
  <si>
    <t>Tối ưu hóa hiển thị ngôn ngữ theo trình duyệt người dùng, hỗ trợ mở rộng thị trường sang các khu vực nói Tiếng Anh.</t>
  </si>
  <si>
    <t>Thiết kế giao diện trung tâm theo nhận diện thương hiệu hiện đại, chuyên nghiệp</t>
  </si>
  <si>
    <t>Hệ thống quản lý và hiển thị danh mục sản phẩm Print-on-Demand chuyên sâu.</t>
  </si>
  <si>
    <t>Cho phép Admin tùy chỉnh thuộc tính sản phẩm linh hoạt. Giao diện tối ưu để khách hàng dễ dàng tìm kiếm sản phẩm hot trend.</t>
  </si>
  <si>
    <t>Xây dựng phân mục tin tức, hướng dẫn và chia sẻ kiến thức chuyên ngành.</t>
  </si>
  <si>
    <t>Nền tảng hỗ trợ tối ưu hóa SEO, giúp website tăng hạng tự nhiên trên Google và xây dựng uy tín chuyên gia trong ngành.</t>
  </si>
  <si>
    <t>Trang Catalog (POD)</t>
  </si>
  <si>
    <t>Blog &amp; SEO Content</t>
  </si>
  <si>
    <t>Ad-Tech Integration</t>
  </si>
  <si>
    <t>Tích hợp các bộ mã theo dõi quảng cáo hàng đầu (Google Ads, Facebook, Tiktok).</t>
  </si>
  <si>
    <t>Cài đặt Pixel và Tracking chuyển đổi chuyên sâu để đo lường chính xác hiệu quả từng đồng chi phí quảng cáo.</t>
  </si>
  <si>
    <t>Hệ thống hỗ trợ khách hàng đa kênh tích hợp.</t>
  </si>
  <si>
    <t>Dashboard tổng quát</t>
  </si>
  <si>
    <t>Giao diện điều khiển tập trung, trực quan hóa dữ liệu vận hành</t>
  </si>
  <si>
    <t>Hiển thị biểu đồ thống kê đơn hàng, trạng thái xử lý và các chỉ số quan trọng trong thời gian thực.</t>
  </si>
  <si>
    <t>Quản lý Đơn hàng (Order)</t>
  </si>
  <si>
    <t>Hệ thống theo dõi hành trình đơn hàng (Tracking) và quản lý trạng thái chuyên sâu.</t>
  </si>
  <si>
    <t>Bộ lọc tìm kiếm thông minh theo ngày, trạng thái (Processing, Shipped, Delivered...) và quản lý quyền sửa/xóa đơn.</t>
  </si>
  <si>
    <t>Hỗ trợ Import file Excel chuẩn hóa dữ liệu, giúp giảm 90% thời gian nhập liệu thủ công cho các đơn hàng Fulfillment lớn.</t>
  </si>
  <si>
    <t>Hệ thống tạo và quản lý phiếu yêu cầu thanh toán/nạp tiền</t>
  </si>
  <si>
    <t>Quy trình xử lý thanh toán minh bạch với Ticket hỗ trợ riêng biệt, đảm bảo an toàn cho dòng tiền của khách hàng.</t>
  </si>
  <si>
    <t>CMS (Quản trị nội dung)</t>
  </si>
  <si>
    <t>Công cụ quản lý danh mục, bài viết và cấu hình website linh hoạt cho Admin.</t>
  </si>
  <si>
    <t>Cho phép can thiệp sâu vào cấu trúc giao diện và quản lý nội dung mà không cần kiến thức lập trình.</t>
  </si>
  <si>
    <t>Quản lý hồ sơ người dùng, dòng tiền, hoàn tiền và các chương trình khuyến mãi.</t>
  </si>
  <si>
    <t>Quyền quản trị tối cao trong việc phê duyệt nạp tiền, xử lý Refund và điều phối hoạt động người dùng.</t>
  </si>
  <si>
    <t>Phân quyền &amp; Audit Log</t>
  </si>
  <si>
    <t>Hệ thống phân quyền nhân sự và lưu vết lịch sử hoạt động.</t>
  </si>
  <si>
    <t>Bảo mật tuyệt đối với tính năng lưu log hoạt động của nhân viên, ngăn chặn các rủi ro thay đổi dữ liệu trái phép.</t>
  </si>
  <si>
    <t>40-65</t>
  </si>
  <si>
    <t>Từ 35.000.000 vnđ</t>
  </si>
  <si>
    <t>40-65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</si>
</sst>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#,##0\ [$đ]"/>
    <numFmt numFmtId="166" formatCode="#,##0[$ ₫]"/>
  </numFmts>
  <fonts count="26" x14ac:knownFonts="1">
    <font>
      <sz val="10"/>
      <color rgb="FF000000"/>
      <name val="Arial"/>
      <scheme val="minor"/>
    </font>
    <font>
      <b/>
      <sz val="15"/>
      <color rgb="FF000000"/>
      <name val="Lora"/>
    </font>
    <font>
      <sz val="15"/>
      <color theme="1"/>
      <name val="Lora"/>
    </font>
    <font>
      <sz val="15"/>
      <color theme="1"/>
      <name val="Arial"/>
      <scheme val="minor"/>
    </font>
    <font>
      <b/>
      <sz val="25"/>
      <color rgb="FF000000"/>
      <name val="Lora"/>
    </font>
    <font>
      <b/>
      <sz val="20"/>
      <color rgb="FF000000"/>
      <name val="Lora"/>
    </font>
    <font>
      <sz val="10"/>
      <name val="Arial"/>
    </font>
    <font>
      <sz val="20"/>
      <color theme="1"/>
      <name val="Lora"/>
    </font>
    <font>
      <sz val="20"/>
      <color rgb="FF000000"/>
      <name val="Lora"/>
    </font>
    <font>
      <sz val="15"/>
      <color rgb="FF000000"/>
      <name val="Lora"/>
    </font>
    <font>
      <i/>
      <sz val="20"/>
      <color theme="1"/>
      <name val="Lora"/>
    </font>
    <font>
      <i/>
      <sz val="15"/>
      <color theme="1"/>
      <name val="Lora"/>
    </font>
    <font>
      <u/>
      <sz val="20"/>
      <color rgb="FF0000FF"/>
      <name val="Lora"/>
    </font>
    <font>
      <b/>
      <sz val="20"/>
      <color theme="1"/>
      <name val="Lora"/>
    </font>
    <font>
      <i/>
      <sz val="20"/>
      <color theme="1"/>
      <name val="Arial"/>
      <scheme val="minor"/>
    </font>
    <font>
      <u/>
      <sz val="20"/>
      <color rgb="FF0000FF"/>
      <name val="Lora"/>
    </font>
    <font>
      <b/>
      <sz val="11"/>
      <color theme="1"/>
      <name val="Lora"/>
    </font>
    <font>
      <sz val="11"/>
      <color theme="1"/>
      <name val="Lora"/>
    </font>
    <font>
      <sz val="11"/>
      <color rgb="FF000000"/>
      <name val="Lora"/>
    </font>
    <font>
      <b/>
      <sz val="20"/>
      <color rgb="FFFFFFFF"/>
      <name val="Lora"/>
    </font>
    <font>
      <i/>
      <sz val="20"/>
      <color rgb="FF000000"/>
      <name val="Lora"/>
    </font>
    <font>
      <b/>
      <i/>
      <sz val="20"/>
      <color rgb="FFFFFFFF"/>
      <name val="Lora"/>
    </font>
    <font>
      <b/>
      <i/>
      <sz val="20"/>
      <color rgb="FF000000"/>
      <name val="Lora"/>
    </font>
    <font>
      <b/>
      <i/>
      <sz val="20"/>
      <color theme="1"/>
      <name val="Lora"/>
    </font>
    <font>
      <b/>
      <sz val="10"/>
      <name val="Arial"/>
      <family val="2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36AC"/>
        <bgColor rgb="FF0036AC"/>
      </patternFill>
    </fill>
    <fill>
      <patternFill patternType="solid">
        <fgColor theme="0"/>
        <bgColor rgb="FF0036A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7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3" fillId="0" borderId="4" xfId="0" applyFont="1" applyBorder="1" applyAlignment="1">
      <alignment vertical="center" wrapText="1"/>
    </xf>
    <xf numFmtId="0" fontId="14" fillId="0" borderId="0" xfId="0" applyFont="1"/>
    <xf numFmtId="0" fontId="7" fillId="0" borderId="0" xfId="0" applyFont="1" applyAlignment="1">
      <alignment wrapText="1"/>
    </xf>
    <xf numFmtId="0" fontId="13" fillId="0" borderId="4" xfId="0" applyFont="1" applyBorder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/>
    <xf numFmtId="49" fontId="18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wrapText="1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/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19" fillId="5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1383030</xdr:colOff>
      <xdr:row>8</xdr:row>
      <xdr:rowOff>142875</xdr:rowOff>
    </xdr:from>
    <xdr:ext cx="3962400" cy="28098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3030" y="3221355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1819275</xdr:colOff>
      <xdr:row>8</xdr:row>
      <xdr:rowOff>142875</xdr:rowOff>
    </xdr:from>
    <xdr:ext cx="3962400" cy="28098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114300</xdr:rowOff>
    </xdr:from>
    <xdr:ext cx="1238250" cy="381000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1580459</xdr:colOff>
      <xdr:row>14</xdr:row>
      <xdr:rowOff>1192696</xdr:rowOff>
    </xdr:from>
    <xdr:ext cx="3962400" cy="28098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18198" y="12965044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1692551</xdr:colOff>
      <xdr:row>12</xdr:row>
      <xdr:rowOff>1047198</xdr:rowOff>
    </xdr:from>
    <xdr:ext cx="3962400" cy="2809875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7247" y="9859894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166894</xdr:colOff>
      <xdr:row>30</xdr:row>
      <xdr:rowOff>0</xdr:rowOff>
    </xdr:from>
    <xdr:ext cx="3962400" cy="2809875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97764" y="22517653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1990725</xdr:colOff>
      <xdr:row>30</xdr:row>
      <xdr:rowOff>0</xdr:rowOff>
    </xdr:from>
    <xdr:ext cx="3962400" cy="2809875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5421" y="22528695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114300</xdr:rowOff>
    </xdr:from>
    <xdr:ext cx="1238250" cy="381000"/>
    <xdr:pic>
      <xdr:nvPicPr>
        <xdr:cNvPr id="8" name="image1.jpg" title="Imag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1990725</xdr:colOff>
      <xdr:row>37</xdr:row>
      <xdr:rowOff>95250</xdr:rowOff>
    </xdr:from>
    <xdr:ext cx="3962400" cy="2809875"/>
    <xdr:pic>
      <xdr:nvPicPr>
        <xdr:cNvPr id="9" name="image2.png" title="Imag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200025</xdr:colOff>
      <xdr:row>37</xdr:row>
      <xdr:rowOff>85725</xdr:rowOff>
    </xdr:from>
    <xdr:ext cx="3962400" cy="2809875"/>
    <xdr:pic>
      <xdr:nvPicPr>
        <xdr:cNvPr id="14" name="image2.png" title="Image">
          <a:extLst>
            <a:ext uri="{FF2B5EF4-FFF2-40B4-BE49-F238E27FC236}">
              <a16:creationId xmlns:a16="http://schemas.microsoft.com/office/drawing/2014/main" id="{3F773BC6-8957-4668-9CF2-105DB633EB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30895" y="44447377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1692551</xdr:colOff>
      <xdr:row>19</xdr:row>
      <xdr:rowOff>1047198</xdr:rowOff>
    </xdr:from>
    <xdr:ext cx="3962400" cy="28098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295668EE-6B89-41C2-9DC2-0128A2B0CE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42187" y="9900253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1048615</xdr:colOff>
      <xdr:row>26</xdr:row>
      <xdr:rowOff>457200</xdr:rowOff>
    </xdr:from>
    <xdr:ext cx="3962400" cy="2809875"/>
    <xdr:pic>
      <xdr:nvPicPr>
        <xdr:cNvPr id="10" name="image2.png" title="Image">
          <a:extLst>
            <a:ext uri="{FF2B5EF4-FFF2-40B4-BE49-F238E27FC236}">
              <a16:creationId xmlns:a16="http://schemas.microsoft.com/office/drawing/2014/main" id="{7E152226-BA4D-4935-B9E8-2C0AE427A4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45015" y="37961455"/>
          <a:ext cx="3962400" cy="28098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845127</xdr:colOff>
      <xdr:row>23</xdr:row>
      <xdr:rowOff>1399309</xdr:rowOff>
    </xdr:from>
    <xdr:ext cx="3962400" cy="2809875"/>
    <xdr:pic>
      <xdr:nvPicPr>
        <xdr:cNvPr id="11" name="image2.png" title="Image">
          <a:extLst>
            <a:ext uri="{FF2B5EF4-FFF2-40B4-BE49-F238E27FC236}">
              <a16:creationId xmlns:a16="http://schemas.microsoft.com/office/drawing/2014/main" id="{BD2B622F-B1D8-42E2-B1B5-6605C8715A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98836" y="31034182"/>
          <a:ext cx="3962400" cy="2809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arashine.io" TargetMode="External"/><Relationship Id="rId2" Type="http://schemas.openxmlformats.org/officeDocument/2006/relationships/hyperlink" Target="https://parashine.io/vi/" TargetMode="External"/><Relationship Id="rId1" Type="http://schemas.openxmlformats.org/officeDocument/2006/relationships/hyperlink" Target="mailto:letstalk@parashine.i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linkedin.com/company/parashin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1006"/>
  <sheetViews>
    <sheetView showGridLines="0" tabSelected="1" topLeftCell="E8" workbookViewId="0">
      <selection activeCell="F10" sqref="F10"/>
    </sheetView>
  </sheetViews>
  <sheetFormatPr defaultColWidth="12.6640625" defaultRowHeight="15.75" customHeight="1" x14ac:dyDescent="0.25"/>
  <cols>
    <col min="1" max="1" width="32" customWidth="1"/>
    <col min="3" max="3" width="58.33203125" customWidth="1"/>
    <col min="5" max="5" width="25.88671875" customWidth="1"/>
    <col min="6" max="6" width="176.77734375" customWidth="1"/>
    <col min="7" max="7" width="26.109375" customWidth="1"/>
  </cols>
  <sheetData>
    <row r="1" spans="1:24" ht="25.8" x14ac:dyDescent="0.65">
      <c r="A1" s="1"/>
      <c r="B1" s="1"/>
      <c r="C1" s="1"/>
      <c r="D1" s="2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5.8" x14ac:dyDescent="0.65">
      <c r="A2" s="4"/>
      <c r="B2" s="4"/>
      <c r="C2" s="4"/>
      <c r="D2" s="4"/>
      <c r="E2" s="4"/>
      <c r="F2" s="4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5.8" x14ac:dyDescent="0.65">
      <c r="A3" s="1"/>
      <c r="B3" s="1"/>
      <c r="C3" s="1"/>
      <c r="D3" s="1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3.8" x14ac:dyDescent="1.1000000000000001">
      <c r="A4" s="52" t="s">
        <v>67</v>
      </c>
      <c r="B4" s="53"/>
      <c r="C4" s="53"/>
      <c r="D4" s="53"/>
      <c r="E4" s="53"/>
      <c r="F4" s="53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5.8" x14ac:dyDescent="0.65">
      <c r="A5" s="1"/>
      <c r="B5" s="1"/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5.8" x14ac:dyDescent="0.65">
      <c r="A6" s="1"/>
      <c r="B6" s="1"/>
      <c r="C6" s="1"/>
      <c r="D6" s="2"/>
      <c r="E6" s="1"/>
      <c r="F6" s="1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4.799999999999997" x14ac:dyDescent="0.9">
      <c r="A7" s="54" t="s">
        <v>0</v>
      </c>
      <c r="B7" s="55"/>
      <c r="C7" s="56"/>
      <c r="D7" s="5"/>
      <c r="E7" s="54" t="s">
        <v>1</v>
      </c>
      <c r="F7" s="56"/>
      <c r="G7" s="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4.799999999999997" x14ac:dyDescent="0.9">
      <c r="A8" s="6" t="s">
        <v>2</v>
      </c>
      <c r="B8" s="57" t="s">
        <v>71</v>
      </c>
      <c r="C8" s="56"/>
      <c r="D8" s="5"/>
      <c r="E8" s="6" t="s">
        <v>3</v>
      </c>
      <c r="F8" s="7" t="s">
        <v>4</v>
      </c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10.25" customHeight="1" x14ac:dyDescent="0.9">
      <c r="A9" s="9" t="s">
        <v>5</v>
      </c>
      <c r="B9" s="58" t="s">
        <v>54</v>
      </c>
      <c r="C9" s="56"/>
      <c r="D9" s="5"/>
      <c r="E9" s="9" t="s">
        <v>6</v>
      </c>
      <c r="F9" s="10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04.4" x14ac:dyDescent="0.9">
      <c r="A10" s="9" t="s">
        <v>7</v>
      </c>
      <c r="B10" s="59">
        <v>46175</v>
      </c>
      <c r="C10" s="56"/>
      <c r="D10" s="5"/>
      <c r="E10" s="9" t="s">
        <v>8</v>
      </c>
      <c r="F10" s="12" t="s">
        <v>137</v>
      </c>
      <c r="G10" s="1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69.599999999999994" x14ac:dyDescent="0.9">
      <c r="A11" s="60"/>
      <c r="B11" s="55"/>
      <c r="C11" s="56"/>
      <c r="D11" s="5"/>
      <c r="E11" s="14" t="s">
        <v>9</v>
      </c>
      <c r="F11" s="15" t="s">
        <v>136</v>
      </c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69.599999999999994" x14ac:dyDescent="0.9">
      <c r="A12" s="14" t="s">
        <v>10</v>
      </c>
      <c r="B12" s="62" t="s">
        <v>11</v>
      </c>
      <c r="C12" s="56"/>
      <c r="D12" s="5"/>
      <c r="E12" s="17"/>
      <c r="F12" s="1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4.799999999999997" x14ac:dyDescent="0.9">
      <c r="A13" s="14" t="s">
        <v>12</v>
      </c>
      <c r="B13" s="63">
        <v>4500666645</v>
      </c>
      <c r="C13" s="56"/>
      <c r="D13" s="5"/>
      <c r="E13" s="64" t="s">
        <v>13</v>
      </c>
      <c r="F13" s="53"/>
      <c r="G13" s="2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4.799999999999997" x14ac:dyDescent="0.9">
      <c r="A14" s="14" t="s">
        <v>14</v>
      </c>
      <c r="B14" s="62" t="s">
        <v>15</v>
      </c>
      <c r="C14" s="56"/>
      <c r="D14" s="5"/>
      <c r="E14" s="19"/>
      <c r="F14" s="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34.799999999999997" x14ac:dyDescent="0.9">
      <c r="A15" s="14" t="s">
        <v>16</v>
      </c>
      <c r="B15" s="65" t="s">
        <v>17</v>
      </c>
      <c r="C15" s="56"/>
      <c r="D15" s="5"/>
      <c r="E15" s="19"/>
      <c r="F15" s="1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34.799999999999997" x14ac:dyDescent="0.9">
      <c r="A16" s="21" t="s">
        <v>18</v>
      </c>
      <c r="B16" s="66" t="s">
        <v>55</v>
      </c>
      <c r="C16" s="56"/>
      <c r="D16" s="5"/>
      <c r="E16" s="22"/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34.799999999999997" x14ac:dyDescent="0.9">
      <c r="A17" s="24" t="s">
        <v>19</v>
      </c>
      <c r="B17" s="61" t="s">
        <v>20</v>
      </c>
      <c r="C17" s="56"/>
      <c r="D17" s="5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4.799999999999997" x14ac:dyDescent="0.9">
      <c r="A18" s="24" t="s">
        <v>21</v>
      </c>
      <c r="B18" s="61" t="s">
        <v>22</v>
      </c>
      <c r="C18" s="56"/>
      <c r="D18" s="5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34.799999999999997" x14ac:dyDescent="0.9">
      <c r="A19" s="24" t="s">
        <v>23</v>
      </c>
      <c r="B19" s="61" t="s">
        <v>24</v>
      </c>
      <c r="C19" s="56"/>
      <c r="D19" s="5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5.8" x14ac:dyDescent="0.6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5.8" x14ac:dyDescent="0.6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5.8" x14ac:dyDescent="0.6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5.8" x14ac:dyDescent="0.6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5.8" x14ac:dyDescent="0.6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5.8" x14ac:dyDescent="0.6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5.8" x14ac:dyDescent="0.6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5.8" x14ac:dyDescent="0.6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5.8" x14ac:dyDescent="0.6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5.8" x14ac:dyDescent="0.6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5.8" x14ac:dyDescent="0.6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5.8" x14ac:dyDescent="0.6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5.8" x14ac:dyDescent="0.6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5.8" x14ac:dyDescent="0.6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5.8" x14ac:dyDescent="0.6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5.8" x14ac:dyDescent="0.6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5.8" x14ac:dyDescent="0.6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5.8" x14ac:dyDescent="0.6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5.8" x14ac:dyDescent="0.6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5.8" x14ac:dyDescent="0.6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5.8" x14ac:dyDescent="0.6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5.8" x14ac:dyDescent="0.6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5.8" x14ac:dyDescent="0.6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5.8" x14ac:dyDescent="0.6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5.8" x14ac:dyDescent="0.6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5.8" x14ac:dyDescent="0.6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5.8" x14ac:dyDescent="0.6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5.8" x14ac:dyDescent="0.6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5.8" x14ac:dyDescent="0.6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5.8" x14ac:dyDescent="0.6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5.8" x14ac:dyDescent="0.6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5.8" x14ac:dyDescent="0.6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5.8" x14ac:dyDescent="0.6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5.8" x14ac:dyDescent="0.6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5.8" x14ac:dyDescent="0.6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5.8" x14ac:dyDescent="0.6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5.8" x14ac:dyDescent="0.6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5.8" x14ac:dyDescent="0.6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5.8" x14ac:dyDescent="0.6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5.8" x14ac:dyDescent="0.6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5.8" x14ac:dyDescent="0.6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5.8" x14ac:dyDescent="0.6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5.8" x14ac:dyDescent="0.6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5.8" x14ac:dyDescent="0.6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5.8" x14ac:dyDescent="0.6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5.8" x14ac:dyDescent="0.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5.8" x14ac:dyDescent="0.6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5.8" x14ac:dyDescent="0.6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5.8" x14ac:dyDescent="0.6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5.8" x14ac:dyDescent="0.6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5.8" x14ac:dyDescent="0.6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5.8" x14ac:dyDescent="0.6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5.8" x14ac:dyDescent="0.6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5.8" x14ac:dyDescent="0.6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5.8" x14ac:dyDescent="0.6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5.8" x14ac:dyDescent="0.6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5.8" x14ac:dyDescent="0.6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5.8" x14ac:dyDescent="0.6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5.8" x14ac:dyDescent="0.6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5.8" x14ac:dyDescent="0.6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5.8" x14ac:dyDescent="0.6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5.8" x14ac:dyDescent="0.6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5.8" x14ac:dyDescent="0.6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5.8" x14ac:dyDescent="0.6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5.8" x14ac:dyDescent="0.6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5.8" x14ac:dyDescent="0.6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5.8" x14ac:dyDescent="0.6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5.8" x14ac:dyDescent="0.6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5.8" x14ac:dyDescent="0.6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5.8" x14ac:dyDescent="0.6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5.8" x14ac:dyDescent="0.6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5.8" x14ac:dyDescent="0.6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5.8" x14ac:dyDescent="0.6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5.8" x14ac:dyDescent="0.6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5.8" x14ac:dyDescent="0.6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5.8" x14ac:dyDescent="0.6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5.8" x14ac:dyDescent="0.6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5.8" x14ac:dyDescent="0.6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5.8" x14ac:dyDescent="0.6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5.8" x14ac:dyDescent="0.6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5.8" x14ac:dyDescent="0.6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5.8" x14ac:dyDescent="0.6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5.8" x14ac:dyDescent="0.6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5.8" x14ac:dyDescent="0.6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5.8" x14ac:dyDescent="0.6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5.8" x14ac:dyDescent="0.6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5.8" x14ac:dyDescent="0.6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5.8" x14ac:dyDescent="0.6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5.8" x14ac:dyDescent="0.6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5.8" x14ac:dyDescent="0.6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5.8" x14ac:dyDescent="0.6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5.8" x14ac:dyDescent="0.6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5.8" x14ac:dyDescent="0.6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5.8" x14ac:dyDescent="0.6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5.8" x14ac:dyDescent="0.6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5.8" x14ac:dyDescent="0.6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5.8" x14ac:dyDescent="0.6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5.8" x14ac:dyDescent="0.6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5.8" x14ac:dyDescent="0.6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5.8" x14ac:dyDescent="0.6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5.8" x14ac:dyDescent="0.6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5.8" x14ac:dyDescent="0.6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5.8" x14ac:dyDescent="0.6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5.8" x14ac:dyDescent="0.6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5.8" x14ac:dyDescent="0.6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5.8" x14ac:dyDescent="0.6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5.8" x14ac:dyDescent="0.6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5.8" x14ac:dyDescent="0.6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5.8" x14ac:dyDescent="0.6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5.8" x14ac:dyDescent="0.6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5.8" x14ac:dyDescent="0.6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5.8" x14ac:dyDescent="0.6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5.8" x14ac:dyDescent="0.6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5.8" x14ac:dyDescent="0.6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5.8" x14ac:dyDescent="0.6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5.8" x14ac:dyDescent="0.6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5.8" x14ac:dyDescent="0.6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5.8" x14ac:dyDescent="0.6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5.8" x14ac:dyDescent="0.6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5.8" x14ac:dyDescent="0.6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5.8" x14ac:dyDescent="0.6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5.8" x14ac:dyDescent="0.6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5.8" x14ac:dyDescent="0.6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5.8" x14ac:dyDescent="0.6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5.8" x14ac:dyDescent="0.6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5.8" x14ac:dyDescent="0.6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5.8" x14ac:dyDescent="0.6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5.8" x14ac:dyDescent="0.6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5.8" x14ac:dyDescent="0.6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5.8" x14ac:dyDescent="0.6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5.8" x14ac:dyDescent="0.6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5.8" x14ac:dyDescent="0.6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5.8" x14ac:dyDescent="0.6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5.8" x14ac:dyDescent="0.6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5.8" x14ac:dyDescent="0.6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5.8" x14ac:dyDescent="0.6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5.8" x14ac:dyDescent="0.6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5.8" x14ac:dyDescent="0.6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5.8" x14ac:dyDescent="0.6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5.8" x14ac:dyDescent="0.6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5.8" x14ac:dyDescent="0.6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5.8" x14ac:dyDescent="0.6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5.8" x14ac:dyDescent="0.6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5.8" x14ac:dyDescent="0.6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5.8" x14ac:dyDescent="0.6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5.8" x14ac:dyDescent="0.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5.8" x14ac:dyDescent="0.6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5.8" x14ac:dyDescent="0.6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5.8" x14ac:dyDescent="0.6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5.8" x14ac:dyDescent="0.6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5.8" x14ac:dyDescent="0.6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5.8" x14ac:dyDescent="0.6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5.8" x14ac:dyDescent="0.6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5.8" x14ac:dyDescent="0.6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5.8" x14ac:dyDescent="0.6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5.8" x14ac:dyDescent="0.6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5.8" x14ac:dyDescent="0.6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5.8" x14ac:dyDescent="0.6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5.8" x14ac:dyDescent="0.6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5.8" x14ac:dyDescent="0.6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5.8" x14ac:dyDescent="0.6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5.8" x14ac:dyDescent="0.6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5.8" x14ac:dyDescent="0.6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5.8" x14ac:dyDescent="0.6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5.8" x14ac:dyDescent="0.6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5.8" x14ac:dyDescent="0.6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5.8" x14ac:dyDescent="0.6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5.8" x14ac:dyDescent="0.6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5.8" x14ac:dyDescent="0.6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5.8" x14ac:dyDescent="0.6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5.8" x14ac:dyDescent="0.6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5.8" x14ac:dyDescent="0.6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5.8" x14ac:dyDescent="0.6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5.8" x14ac:dyDescent="0.6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5.8" x14ac:dyDescent="0.6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5.8" x14ac:dyDescent="0.6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5.8" x14ac:dyDescent="0.6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5.8" x14ac:dyDescent="0.6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5.8" x14ac:dyDescent="0.6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5.8" x14ac:dyDescent="0.6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5.8" x14ac:dyDescent="0.6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5.8" x14ac:dyDescent="0.6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5.8" x14ac:dyDescent="0.6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5.8" x14ac:dyDescent="0.6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5.8" x14ac:dyDescent="0.6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5.8" x14ac:dyDescent="0.6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5.8" x14ac:dyDescent="0.6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5.8" x14ac:dyDescent="0.6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5.8" x14ac:dyDescent="0.6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5.8" x14ac:dyDescent="0.6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5.8" x14ac:dyDescent="0.6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5.8" x14ac:dyDescent="0.6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5.8" x14ac:dyDescent="0.6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5.8" x14ac:dyDescent="0.6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5.8" x14ac:dyDescent="0.6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5.8" x14ac:dyDescent="0.6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5.8" x14ac:dyDescent="0.6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5.8" x14ac:dyDescent="0.6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5.8" x14ac:dyDescent="0.6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5.8" x14ac:dyDescent="0.6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5.8" x14ac:dyDescent="0.6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5.8" x14ac:dyDescent="0.6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5.8" x14ac:dyDescent="0.6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5.8" x14ac:dyDescent="0.6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5.8" x14ac:dyDescent="0.6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5.8" x14ac:dyDescent="0.6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5.8" x14ac:dyDescent="0.6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5.8" x14ac:dyDescent="0.6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5.8" x14ac:dyDescent="0.6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5.8" x14ac:dyDescent="0.6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5.8" x14ac:dyDescent="0.6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5.8" x14ac:dyDescent="0.6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5.8" x14ac:dyDescent="0.6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5.8" x14ac:dyDescent="0.6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5.8" x14ac:dyDescent="0.6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5.8" x14ac:dyDescent="0.6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5.8" x14ac:dyDescent="0.6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5.8" x14ac:dyDescent="0.6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5.8" x14ac:dyDescent="0.6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5.8" x14ac:dyDescent="0.6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5.8" x14ac:dyDescent="0.6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5.8" x14ac:dyDescent="0.6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5.8" x14ac:dyDescent="0.6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5.8" x14ac:dyDescent="0.6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5.8" x14ac:dyDescent="0.6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5.8" x14ac:dyDescent="0.6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5.8" x14ac:dyDescent="0.6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5.8" x14ac:dyDescent="0.6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5.8" x14ac:dyDescent="0.6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5.8" x14ac:dyDescent="0.6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5.8" x14ac:dyDescent="0.6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5.8" x14ac:dyDescent="0.6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5.8" x14ac:dyDescent="0.6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5.8" x14ac:dyDescent="0.6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5.8" x14ac:dyDescent="0.6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5.8" x14ac:dyDescent="0.6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5.8" x14ac:dyDescent="0.6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5.8" x14ac:dyDescent="0.6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5.8" x14ac:dyDescent="0.6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5.8" x14ac:dyDescent="0.6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5.8" x14ac:dyDescent="0.6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5.8" x14ac:dyDescent="0.6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5.8" x14ac:dyDescent="0.6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5.8" x14ac:dyDescent="0.6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5.8" x14ac:dyDescent="0.6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5.8" x14ac:dyDescent="0.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5.8" x14ac:dyDescent="0.6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5.8" x14ac:dyDescent="0.6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5.8" x14ac:dyDescent="0.6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5.8" x14ac:dyDescent="0.6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5.8" x14ac:dyDescent="0.6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5.8" x14ac:dyDescent="0.6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5.8" x14ac:dyDescent="0.6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5.8" x14ac:dyDescent="0.6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5.8" x14ac:dyDescent="0.6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5.8" x14ac:dyDescent="0.6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5.8" x14ac:dyDescent="0.6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5.8" x14ac:dyDescent="0.6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5.8" x14ac:dyDescent="0.6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5.8" x14ac:dyDescent="0.6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5.8" x14ac:dyDescent="0.6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5.8" x14ac:dyDescent="0.6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5.8" x14ac:dyDescent="0.6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5.8" x14ac:dyDescent="0.6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5.8" x14ac:dyDescent="0.6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5.8" x14ac:dyDescent="0.6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5.8" x14ac:dyDescent="0.6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5.8" x14ac:dyDescent="0.6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5.8" x14ac:dyDescent="0.6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5.8" x14ac:dyDescent="0.6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5.8" x14ac:dyDescent="0.6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5.8" x14ac:dyDescent="0.6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5.8" x14ac:dyDescent="0.6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5.8" x14ac:dyDescent="0.6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5.8" x14ac:dyDescent="0.6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5.8" x14ac:dyDescent="0.6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5.8" x14ac:dyDescent="0.6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5.8" x14ac:dyDescent="0.6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5.8" x14ac:dyDescent="0.6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5.8" x14ac:dyDescent="0.6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5.8" x14ac:dyDescent="0.6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5.8" x14ac:dyDescent="0.6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5.8" x14ac:dyDescent="0.6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5.8" x14ac:dyDescent="0.6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5.8" x14ac:dyDescent="0.6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5.8" x14ac:dyDescent="0.6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5.8" x14ac:dyDescent="0.6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5.8" x14ac:dyDescent="0.6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5.8" x14ac:dyDescent="0.6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5.8" x14ac:dyDescent="0.6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5.8" x14ac:dyDescent="0.6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5.8" x14ac:dyDescent="0.6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5.8" x14ac:dyDescent="0.6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5.8" x14ac:dyDescent="0.6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5.8" x14ac:dyDescent="0.6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5.8" x14ac:dyDescent="0.6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5.8" x14ac:dyDescent="0.6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5.8" x14ac:dyDescent="0.6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5.8" x14ac:dyDescent="0.6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5.8" x14ac:dyDescent="0.6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5.8" x14ac:dyDescent="0.6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5.8" x14ac:dyDescent="0.6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5.8" x14ac:dyDescent="0.6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5.8" x14ac:dyDescent="0.6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5.8" x14ac:dyDescent="0.6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5.8" x14ac:dyDescent="0.6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5.8" x14ac:dyDescent="0.6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5.8" x14ac:dyDescent="0.6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5.8" x14ac:dyDescent="0.6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5.8" x14ac:dyDescent="0.6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5.8" x14ac:dyDescent="0.6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5.8" x14ac:dyDescent="0.6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5.8" x14ac:dyDescent="0.6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5.8" x14ac:dyDescent="0.6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5.8" x14ac:dyDescent="0.6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5.8" x14ac:dyDescent="0.6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5.8" x14ac:dyDescent="0.6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5.8" x14ac:dyDescent="0.6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5.8" x14ac:dyDescent="0.6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5.8" x14ac:dyDescent="0.6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5.8" x14ac:dyDescent="0.6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5.8" x14ac:dyDescent="0.6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5.8" x14ac:dyDescent="0.6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5.8" x14ac:dyDescent="0.6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5.8" x14ac:dyDescent="0.6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5.8" x14ac:dyDescent="0.6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5.8" x14ac:dyDescent="0.6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5.8" x14ac:dyDescent="0.6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5.8" x14ac:dyDescent="0.6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5.8" x14ac:dyDescent="0.6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5.8" x14ac:dyDescent="0.6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5.8" x14ac:dyDescent="0.6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5.8" x14ac:dyDescent="0.6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5.8" x14ac:dyDescent="0.6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5.8" x14ac:dyDescent="0.6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5.8" x14ac:dyDescent="0.6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5.8" x14ac:dyDescent="0.6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5.8" x14ac:dyDescent="0.6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5.8" x14ac:dyDescent="0.6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5.8" x14ac:dyDescent="0.6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5.8" x14ac:dyDescent="0.6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5.8" x14ac:dyDescent="0.6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5.8" x14ac:dyDescent="0.6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5.8" x14ac:dyDescent="0.6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5.8" x14ac:dyDescent="0.6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5.8" x14ac:dyDescent="0.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5.8" x14ac:dyDescent="0.6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5.8" x14ac:dyDescent="0.6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5.8" x14ac:dyDescent="0.6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5.8" x14ac:dyDescent="0.6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5.8" x14ac:dyDescent="0.6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5.8" x14ac:dyDescent="0.6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5.8" x14ac:dyDescent="0.6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5.8" x14ac:dyDescent="0.6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5.8" x14ac:dyDescent="0.6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5.8" x14ac:dyDescent="0.6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5.8" x14ac:dyDescent="0.6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5.8" x14ac:dyDescent="0.6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5.8" x14ac:dyDescent="0.6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5.8" x14ac:dyDescent="0.6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5.8" x14ac:dyDescent="0.6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5.8" x14ac:dyDescent="0.6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5.8" x14ac:dyDescent="0.6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5.8" x14ac:dyDescent="0.6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5.8" x14ac:dyDescent="0.6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5.8" x14ac:dyDescent="0.6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5.8" x14ac:dyDescent="0.6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5.8" x14ac:dyDescent="0.6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5.8" x14ac:dyDescent="0.6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5.8" x14ac:dyDescent="0.6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5.8" x14ac:dyDescent="0.6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5.8" x14ac:dyDescent="0.6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5.8" x14ac:dyDescent="0.6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5.8" x14ac:dyDescent="0.6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5.8" x14ac:dyDescent="0.6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5.8" x14ac:dyDescent="0.6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5.8" x14ac:dyDescent="0.6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5.8" x14ac:dyDescent="0.6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5.8" x14ac:dyDescent="0.6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5.8" x14ac:dyDescent="0.6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5.8" x14ac:dyDescent="0.6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5.8" x14ac:dyDescent="0.6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5.8" x14ac:dyDescent="0.6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5.8" x14ac:dyDescent="0.6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5.8" x14ac:dyDescent="0.6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5.8" x14ac:dyDescent="0.6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5.8" x14ac:dyDescent="0.6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5.8" x14ac:dyDescent="0.6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5.8" x14ac:dyDescent="0.6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5.8" x14ac:dyDescent="0.6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5.8" x14ac:dyDescent="0.6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5.8" x14ac:dyDescent="0.6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5.8" x14ac:dyDescent="0.6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5.8" x14ac:dyDescent="0.6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5.8" x14ac:dyDescent="0.6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5.8" x14ac:dyDescent="0.6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5.8" x14ac:dyDescent="0.6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5.8" x14ac:dyDescent="0.6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5.8" x14ac:dyDescent="0.6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5.8" x14ac:dyDescent="0.6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5.8" x14ac:dyDescent="0.6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5.8" x14ac:dyDescent="0.6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5.8" x14ac:dyDescent="0.6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5.8" x14ac:dyDescent="0.6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5.8" x14ac:dyDescent="0.6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5.8" x14ac:dyDescent="0.6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5.8" x14ac:dyDescent="0.6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5.8" x14ac:dyDescent="0.6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5.8" x14ac:dyDescent="0.6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5.8" x14ac:dyDescent="0.6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5.8" x14ac:dyDescent="0.6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5.8" x14ac:dyDescent="0.6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5.8" x14ac:dyDescent="0.6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5.8" x14ac:dyDescent="0.6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5.8" x14ac:dyDescent="0.6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5.8" x14ac:dyDescent="0.6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5.8" x14ac:dyDescent="0.6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5.8" x14ac:dyDescent="0.6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5.8" x14ac:dyDescent="0.6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5.8" x14ac:dyDescent="0.6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5.8" x14ac:dyDescent="0.6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5.8" x14ac:dyDescent="0.6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5.8" x14ac:dyDescent="0.6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5.8" x14ac:dyDescent="0.6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5.8" x14ac:dyDescent="0.6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5.8" x14ac:dyDescent="0.6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5.8" x14ac:dyDescent="0.6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5.8" x14ac:dyDescent="0.6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5.8" x14ac:dyDescent="0.6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5.8" x14ac:dyDescent="0.6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5.8" x14ac:dyDescent="0.6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5.8" x14ac:dyDescent="0.6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5.8" x14ac:dyDescent="0.6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5.8" x14ac:dyDescent="0.6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5.8" x14ac:dyDescent="0.6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5.8" x14ac:dyDescent="0.6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5.8" x14ac:dyDescent="0.6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5.8" x14ac:dyDescent="0.6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5.8" x14ac:dyDescent="0.6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5.8" x14ac:dyDescent="0.6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5.8" x14ac:dyDescent="0.6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5.8" x14ac:dyDescent="0.6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5.8" x14ac:dyDescent="0.6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5.8" x14ac:dyDescent="0.6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5.8" x14ac:dyDescent="0.6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5.8" x14ac:dyDescent="0.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5.8" x14ac:dyDescent="0.6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5.8" x14ac:dyDescent="0.6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5.8" x14ac:dyDescent="0.6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5.8" x14ac:dyDescent="0.6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5.8" x14ac:dyDescent="0.6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5.8" x14ac:dyDescent="0.6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5.8" x14ac:dyDescent="0.6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5.8" x14ac:dyDescent="0.6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5.8" x14ac:dyDescent="0.6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5.8" x14ac:dyDescent="0.6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5.8" x14ac:dyDescent="0.6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5.8" x14ac:dyDescent="0.6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5.8" x14ac:dyDescent="0.6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5.8" x14ac:dyDescent="0.6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5.8" x14ac:dyDescent="0.6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5.8" x14ac:dyDescent="0.6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5.8" x14ac:dyDescent="0.6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5.8" x14ac:dyDescent="0.6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5.8" x14ac:dyDescent="0.6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5.8" x14ac:dyDescent="0.6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5.8" x14ac:dyDescent="0.6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5.8" x14ac:dyDescent="0.6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5.8" x14ac:dyDescent="0.6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5.8" x14ac:dyDescent="0.6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5.8" x14ac:dyDescent="0.6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5.8" x14ac:dyDescent="0.6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5.8" x14ac:dyDescent="0.6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5.8" x14ac:dyDescent="0.6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5.8" x14ac:dyDescent="0.6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5.8" x14ac:dyDescent="0.6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5.8" x14ac:dyDescent="0.6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5.8" x14ac:dyDescent="0.6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5.8" x14ac:dyDescent="0.6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5.8" x14ac:dyDescent="0.6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5.8" x14ac:dyDescent="0.6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5.8" x14ac:dyDescent="0.6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5.8" x14ac:dyDescent="0.6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5.8" x14ac:dyDescent="0.6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5.8" x14ac:dyDescent="0.6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5.8" x14ac:dyDescent="0.6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5.8" x14ac:dyDescent="0.6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5.8" x14ac:dyDescent="0.6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5.8" x14ac:dyDescent="0.6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5.8" x14ac:dyDescent="0.6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5.8" x14ac:dyDescent="0.6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5.8" x14ac:dyDescent="0.6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5.8" x14ac:dyDescent="0.6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5.8" x14ac:dyDescent="0.6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5.8" x14ac:dyDescent="0.6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5.8" x14ac:dyDescent="0.6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5.8" x14ac:dyDescent="0.6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5.8" x14ac:dyDescent="0.6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5.8" x14ac:dyDescent="0.6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5.8" x14ac:dyDescent="0.6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5.8" x14ac:dyDescent="0.6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5.8" x14ac:dyDescent="0.6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5.8" x14ac:dyDescent="0.6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5.8" x14ac:dyDescent="0.6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5.8" x14ac:dyDescent="0.6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5.8" x14ac:dyDescent="0.6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5.8" x14ac:dyDescent="0.6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5.8" x14ac:dyDescent="0.6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5.8" x14ac:dyDescent="0.6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5.8" x14ac:dyDescent="0.6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5.8" x14ac:dyDescent="0.6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5.8" x14ac:dyDescent="0.6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5.8" x14ac:dyDescent="0.6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5.8" x14ac:dyDescent="0.6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5.8" x14ac:dyDescent="0.6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5.8" x14ac:dyDescent="0.6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5.8" x14ac:dyDescent="0.6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5.8" x14ac:dyDescent="0.6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5.8" x14ac:dyDescent="0.6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5.8" x14ac:dyDescent="0.6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5.8" x14ac:dyDescent="0.6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5.8" x14ac:dyDescent="0.6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5.8" x14ac:dyDescent="0.6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5.8" x14ac:dyDescent="0.6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5.8" x14ac:dyDescent="0.6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5.8" x14ac:dyDescent="0.6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5.8" x14ac:dyDescent="0.6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5.8" x14ac:dyDescent="0.6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5.8" x14ac:dyDescent="0.6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5.8" x14ac:dyDescent="0.6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5.8" x14ac:dyDescent="0.6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5.8" x14ac:dyDescent="0.6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5.8" x14ac:dyDescent="0.6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5.8" x14ac:dyDescent="0.6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5.8" x14ac:dyDescent="0.6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5.8" x14ac:dyDescent="0.6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5.8" x14ac:dyDescent="0.6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5.8" x14ac:dyDescent="0.6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5.8" x14ac:dyDescent="0.6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5.8" x14ac:dyDescent="0.6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5.8" x14ac:dyDescent="0.6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5.8" x14ac:dyDescent="0.6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5.8" x14ac:dyDescent="0.6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5.8" x14ac:dyDescent="0.6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5.8" x14ac:dyDescent="0.6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5.8" x14ac:dyDescent="0.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5.8" x14ac:dyDescent="0.6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5.8" x14ac:dyDescent="0.6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5.8" x14ac:dyDescent="0.6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5.8" x14ac:dyDescent="0.6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5.8" x14ac:dyDescent="0.6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5.8" x14ac:dyDescent="0.6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5.8" x14ac:dyDescent="0.6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5.8" x14ac:dyDescent="0.6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5.8" x14ac:dyDescent="0.6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5.8" x14ac:dyDescent="0.6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5.8" x14ac:dyDescent="0.6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5.8" x14ac:dyDescent="0.6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5.8" x14ac:dyDescent="0.6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5.8" x14ac:dyDescent="0.6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5.8" x14ac:dyDescent="0.6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5.8" x14ac:dyDescent="0.6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5.8" x14ac:dyDescent="0.6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5.8" x14ac:dyDescent="0.6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5.8" x14ac:dyDescent="0.6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5.8" x14ac:dyDescent="0.6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5.8" x14ac:dyDescent="0.6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5.8" x14ac:dyDescent="0.6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5.8" x14ac:dyDescent="0.6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5.8" x14ac:dyDescent="0.6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5.8" x14ac:dyDescent="0.6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5.8" x14ac:dyDescent="0.6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5.8" x14ac:dyDescent="0.6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5.8" x14ac:dyDescent="0.6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5.8" x14ac:dyDescent="0.6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5.8" x14ac:dyDescent="0.6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5.8" x14ac:dyDescent="0.6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5.8" x14ac:dyDescent="0.6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5.8" x14ac:dyDescent="0.6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5.8" x14ac:dyDescent="0.6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5.8" x14ac:dyDescent="0.6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5.8" x14ac:dyDescent="0.6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5.8" x14ac:dyDescent="0.6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5.8" x14ac:dyDescent="0.6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5.8" x14ac:dyDescent="0.6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5.8" x14ac:dyDescent="0.6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5.8" x14ac:dyDescent="0.6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5.8" x14ac:dyDescent="0.6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5.8" x14ac:dyDescent="0.6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5.8" x14ac:dyDescent="0.6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5.8" x14ac:dyDescent="0.6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5.8" x14ac:dyDescent="0.6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5.8" x14ac:dyDescent="0.6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5.8" x14ac:dyDescent="0.6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5.8" x14ac:dyDescent="0.6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5.8" x14ac:dyDescent="0.6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5.8" x14ac:dyDescent="0.6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5.8" x14ac:dyDescent="0.6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5.8" x14ac:dyDescent="0.6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5.8" x14ac:dyDescent="0.6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5.8" x14ac:dyDescent="0.6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5.8" x14ac:dyDescent="0.6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5.8" x14ac:dyDescent="0.6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5.8" x14ac:dyDescent="0.6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5.8" x14ac:dyDescent="0.6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5.8" x14ac:dyDescent="0.6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5.8" x14ac:dyDescent="0.6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5.8" x14ac:dyDescent="0.6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5.8" x14ac:dyDescent="0.6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5.8" x14ac:dyDescent="0.6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5.8" x14ac:dyDescent="0.6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5.8" x14ac:dyDescent="0.6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5.8" x14ac:dyDescent="0.6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5.8" x14ac:dyDescent="0.6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5.8" x14ac:dyDescent="0.6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5.8" x14ac:dyDescent="0.6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5.8" x14ac:dyDescent="0.6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5.8" x14ac:dyDescent="0.6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5.8" x14ac:dyDescent="0.6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5.8" x14ac:dyDescent="0.6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5.8" x14ac:dyDescent="0.6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5.8" x14ac:dyDescent="0.6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5.8" x14ac:dyDescent="0.6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5.8" x14ac:dyDescent="0.6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5.8" x14ac:dyDescent="0.6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5.8" x14ac:dyDescent="0.6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5.8" x14ac:dyDescent="0.6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5.8" x14ac:dyDescent="0.6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5.8" x14ac:dyDescent="0.6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5.8" x14ac:dyDescent="0.6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5.8" x14ac:dyDescent="0.6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5.8" x14ac:dyDescent="0.6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5.8" x14ac:dyDescent="0.6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5.8" x14ac:dyDescent="0.6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5.8" x14ac:dyDescent="0.6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5.8" x14ac:dyDescent="0.6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5.8" x14ac:dyDescent="0.6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5.8" x14ac:dyDescent="0.6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5.8" x14ac:dyDescent="0.6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5.8" x14ac:dyDescent="0.6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5.8" x14ac:dyDescent="0.6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5.8" x14ac:dyDescent="0.6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5.8" x14ac:dyDescent="0.6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5.8" x14ac:dyDescent="0.6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5.8" x14ac:dyDescent="0.6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5.8" x14ac:dyDescent="0.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5.8" x14ac:dyDescent="0.6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5.8" x14ac:dyDescent="0.6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5.8" x14ac:dyDescent="0.6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5.8" x14ac:dyDescent="0.6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5.8" x14ac:dyDescent="0.6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5.8" x14ac:dyDescent="0.6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5.8" x14ac:dyDescent="0.6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5.8" x14ac:dyDescent="0.6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5.8" x14ac:dyDescent="0.6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5.8" x14ac:dyDescent="0.6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5.8" x14ac:dyDescent="0.6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5.8" x14ac:dyDescent="0.6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5.8" x14ac:dyDescent="0.6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5.8" x14ac:dyDescent="0.6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5.8" x14ac:dyDescent="0.6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5.8" x14ac:dyDescent="0.6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5.8" x14ac:dyDescent="0.6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5.8" x14ac:dyDescent="0.6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5.8" x14ac:dyDescent="0.6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5.8" x14ac:dyDescent="0.6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5.8" x14ac:dyDescent="0.6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5.8" x14ac:dyDescent="0.6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5.8" x14ac:dyDescent="0.6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5.8" x14ac:dyDescent="0.6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5.8" x14ac:dyDescent="0.6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5.8" x14ac:dyDescent="0.6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5.8" x14ac:dyDescent="0.6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5.8" x14ac:dyDescent="0.6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5.8" x14ac:dyDescent="0.6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5.8" x14ac:dyDescent="0.6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5.8" x14ac:dyDescent="0.6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5.8" x14ac:dyDescent="0.6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5.8" x14ac:dyDescent="0.6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5.8" x14ac:dyDescent="0.6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5.8" x14ac:dyDescent="0.6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5.8" x14ac:dyDescent="0.6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5.8" x14ac:dyDescent="0.6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5.8" x14ac:dyDescent="0.6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5.8" x14ac:dyDescent="0.6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5.8" x14ac:dyDescent="0.6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5.8" x14ac:dyDescent="0.6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5.8" x14ac:dyDescent="0.6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5.8" x14ac:dyDescent="0.6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5.8" x14ac:dyDescent="0.6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5.8" x14ac:dyDescent="0.6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5.8" x14ac:dyDescent="0.6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5.8" x14ac:dyDescent="0.6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5.8" x14ac:dyDescent="0.6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5.8" x14ac:dyDescent="0.6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5.8" x14ac:dyDescent="0.6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5.8" x14ac:dyDescent="0.6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5.8" x14ac:dyDescent="0.6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5.8" x14ac:dyDescent="0.6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5.8" x14ac:dyDescent="0.6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5.8" x14ac:dyDescent="0.6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5.8" x14ac:dyDescent="0.6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5.8" x14ac:dyDescent="0.6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5.8" x14ac:dyDescent="0.6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5.8" x14ac:dyDescent="0.6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5.8" x14ac:dyDescent="0.6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5.8" x14ac:dyDescent="0.6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5.8" x14ac:dyDescent="0.6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5.8" x14ac:dyDescent="0.6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5.8" x14ac:dyDescent="0.6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5.8" x14ac:dyDescent="0.6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5.8" x14ac:dyDescent="0.6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5.8" x14ac:dyDescent="0.6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5.8" x14ac:dyDescent="0.6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5.8" x14ac:dyDescent="0.6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5.8" x14ac:dyDescent="0.6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5.8" x14ac:dyDescent="0.6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5.8" x14ac:dyDescent="0.6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5.8" x14ac:dyDescent="0.6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5.8" x14ac:dyDescent="0.6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5.8" x14ac:dyDescent="0.6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5.8" x14ac:dyDescent="0.6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5.8" x14ac:dyDescent="0.6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5.8" x14ac:dyDescent="0.6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5.8" x14ac:dyDescent="0.6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5.8" x14ac:dyDescent="0.6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5.8" x14ac:dyDescent="0.6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5.8" x14ac:dyDescent="0.6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5.8" x14ac:dyDescent="0.6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5.8" x14ac:dyDescent="0.6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5.8" x14ac:dyDescent="0.6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5.8" x14ac:dyDescent="0.6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5.8" x14ac:dyDescent="0.6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5.8" x14ac:dyDescent="0.6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5.8" x14ac:dyDescent="0.6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5.8" x14ac:dyDescent="0.6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5.8" x14ac:dyDescent="0.6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5.8" x14ac:dyDescent="0.6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5.8" x14ac:dyDescent="0.6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5.8" x14ac:dyDescent="0.6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5.8" x14ac:dyDescent="0.6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5.8" x14ac:dyDescent="0.6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5.8" x14ac:dyDescent="0.6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5.8" x14ac:dyDescent="0.6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5.8" x14ac:dyDescent="0.6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5.8" x14ac:dyDescent="0.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5.8" x14ac:dyDescent="0.6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5.8" x14ac:dyDescent="0.6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5.8" x14ac:dyDescent="0.6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5.8" x14ac:dyDescent="0.6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5.8" x14ac:dyDescent="0.6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5.8" x14ac:dyDescent="0.6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5.8" x14ac:dyDescent="0.6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5.8" x14ac:dyDescent="0.6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5.8" x14ac:dyDescent="0.6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5.8" x14ac:dyDescent="0.6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5.8" x14ac:dyDescent="0.6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5.8" x14ac:dyDescent="0.6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5.8" x14ac:dyDescent="0.6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5.8" x14ac:dyDescent="0.6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5.8" x14ac:dyDescent="0.6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5.8" x14ac:dyDescent="0.6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5.8" x14ac:dyDescent="0.6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5.8" x14ac:dyDescent="0.6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5.8" x14ac:dyDescent="0.6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5.8" x14ac:dyDescent="0.6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5.8" x14ac:dyDescent="0.6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5.8" x14ac:dyDescent="0.6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5.8" x14ac:dyDescent="0.6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5.8" x14ac:dyDescent="0.6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5.8" x14ac:dyDescent="0.6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5.8" x14ac:dyDescent="0.6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5.8" x14ac:dyDescent="0.6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5.8" x14ac:dyDescent="0.6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5.8" x14ac:dyDescent="0.6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5.8" x14ac:dyDescent="0.6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5.8" x14ac:dyDescent="0.6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5.8" x14ac:dyDescent="0.6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5.8" x14ac:dyDescent="0.6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5.8" x14ac:dyDescent="0.6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5.8" x14ac:dyDescent="0.6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5.8" x14ac:dyDescent="0.6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5.8" x14ac:dyDescent="0.6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5.8" x14ac:dyDescent="0.6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5.8" x14ac:dyDescent="0.6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5.8" x14ac:dyDescent="0.6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5.8" x14ac:dyDescent="0.6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5.8" x14ac:dyDescent="0.6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5.8" x14ac:dyDescent="0.6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5.8" x14ac:dyDescent="0.6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5.8" x14ac:dyDescent="0.6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5.8" x14ac:dyDescent="0.6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5.8" x14ac:dyDescent="0.6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25.8" x14ac:dyDescent="0.6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25.8" x14ac:dyDescent="0.6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25.8" x14ac:dyDescent="0.6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25.8" x14ac:dyDescent="0.6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25.8" x14ac:dyDescent="0.6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25.8" x14ac:dyDescent="0.6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25.8" x14ac:dyDescent="0.6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25.8" x14ac:dyDescent="0.6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25.8" x14ac:dyDescent="0.6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25.8" x14ac:dyDescent="0.6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25.8" x14ac:dyDescent="0.6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25.8" x14ac:dyDescent="0.6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25.8" x14ac:dyDescent="0.6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25.8" x14ac:dyDescent="0.6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25.8" x14ac:dyDescent="0.6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25.8" x14ac:dyDescent="0.6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25.8" x14ac:dyDescent="0.6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25.8" x14ac:dyDescent="0.6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25.8" x14ac:dyDescent="0.6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25.8" x14ac:dyDescent="0.6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25.8" x14ac:dyDescent="0.6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25.8" x14ac:dyDescent="0.6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25.8" x14ac:dyDescent="0.6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25.8" x14ac:dyDescent="0.6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25.8" x14ac:dyDescent="0.6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25.8" x14ac:dyDescent="0.6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25.8" x14ac:dyDescent="0.6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25.8" x14ac:dyDescent="0.6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25.8" x14ac:dyDescent="0.6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25.8" x14ac:dyDescent="0.6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25.8" x14ac:dyDescent="0.6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25.8" x14ac:dyDescent="0.6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25.8" x14ac:dyDescent="0.6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25.8" x14ac:dyDescent="0.6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25.8" x14ac:dyDescent="0.6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25.8" x14ac:dyDescent="0.6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25.8" x14ac:dyDescent="0.6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25.8" x14ac:dyDescent="0.6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25.8" x14ac:dyDescent="0.6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25.8" x14ac:dyDescent="0.6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25.8" x14ac:dyDescent="0.6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25.8" x14ac:dyDescent="0.6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25.8" x14ac:dyDescent="0.6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25.8" x14ac:dyDescent="0.6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25.8" x14ac:dyDescent="0.6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25.8" x14ac:dyDescent="0.6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25.8" x14ac:dyDescent="0.6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25.8" x14ac:dyDescent="0.6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25.8" x14ac:dyDescent="0.6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25.8" x14ac:dyDescent="0.6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25.8" x14ac:dyDescent="0.6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25.8" x14ac:dyDescent="0.6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25.8" x14ac:dyDescent="0.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25.8" x14ac:dyDescent="0.6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25.8" x14ac:dyDescent="0.6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25.8" x14ac:dyDescent="0.6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25.8" x14ac:dyDescent="0.6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25.8" x14ac:dyDescent="0.6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25.8" x14ac:dyDescent="0.6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25.8" x14ac:dyDescent="0.6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25.8" x14ac:dyDescent="0.6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25.8" x14ac:dyDescent="0.6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25.8" x14ac:dyDescent="0.6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25.8" x14ac:dyDescent="0.6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25.8" x14ac:dyDescent="0.6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25.8" x14ac:dyDescent="0.6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25.8" x14ac:dyDescent="0.6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25.8" x14ac:dyDescent="0.6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25.8" x14ac:dyDescent="0.6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25.8" x14ac:dyDescent="0.6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25.8" x14ac:dyDescent="0.6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25.8" x14ac:dyDescent="0.6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25.8" x14ac:dyDescent="0.6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25.8" x14ac:dyDescent="0.6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25.8" x14ac:dyDescent="0.6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25.8" x14ac:dyDescent="0.6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25.8" x14ac:dyDescent="0.6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25.8" x14ac:dyDescent="0.6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25.8" x14ac:dyDescent="0.6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25.8" x14ac:dyDescent="0.6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25.8" x14ac:dyDescent="0.6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25.8" x14ac:dyDescent="0.6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25.8" x14ac:dyDescent="0.6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25.8" x14ac:dyDescent="0.6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25.8" x14ac:dyDescent="0.6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25.8" x14ac:dyDescent="0.6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25.8" x14ac:dyDescent="0.6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25.8" x14ac:dyDescent="0.6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25.8" x14ac:dyDescent="0.6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25.8" x14ac:dyDescent="0.6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25.8" x14ac:dyDescent="0.6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25.8" x14ac:dyDescent="0.6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25.8" x14ac:dyDescent="0.6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25.8" x14ac:dyDescent="0.6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25.8" x14ac:dyDescent="0.6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25.8" x14ac:dyDescent="0.6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25.8" x14ac:dyDescent="0.6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25.8" x14ac:dyDescent="0.6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25.8" x14ac:dyDescent="0.6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25.8" x14ac:dyDescent="0.6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25.8" x14ac:dyDescent="0.6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25.8" x14ac:dyDescent="0.6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25.8" x14ac:dyDescent="0.6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25.8" x14ac:dyDescent="0.6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25.8" x14ac:dyDescent="0.6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25.8" x14ac:dyDescent="0.6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25.8" x14ac:dyDescent="0.6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25.8" x14ac:dyDescent="0.6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25.8" x14ac:dyDescent="0.6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25.8" x14ac:dyDescent="0.6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25.8" x14ac:dyDescent="0.6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25.8" x14ac:dyDescent="0.6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25.8" x14ac:dyDescent="0.6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25.8" x14ac:dyDescent="0.6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25.8" x14ac:dyDescent="0.6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25.8" x14ac:dyDescent="0.6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25.8" x14ac:dyDescent="0.6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25.8" x14ac:dyDescent="0.6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25.8" x14ac:dyDescent="0.6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25.8" x14ac:dyDescent="0.6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25.8" x14ac:dyDescent="0.6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25.8" x14ac:dyDescent="0.6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25.8" x14ac:dyDescent="0.6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25.8" x14ac:dyDescent="0.6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25.8" x14ac:dyDescent="0.6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25.8" x14ac:dyDescent="0.6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25.8" x14ac:dyDescent="0.6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25.8" x14ac:dyDescent="0.6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25.8" x14ac:dyDescent="0.6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25.8" x14ac:dyDescent="0.6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25.8" x14ac:dyDescent="0.6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25.8" x14ac:dyDescent="0.6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25.8" x14ac:dyDescent="0.6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25.8" x14ac:dyDescent="0.6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25.8" x14ac:dyDescent="0.6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25.8" x14ac:dyDescent="0.6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25.8" x14ac:dyDescent="0.6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25.8" x14ac:dyDescent="0.6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25.8" x14ac:dyDescent="0.6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25.8" x14ac:dyDescent="0.6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25.8" x14ac:dyDescent="0.6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25.8" x14ac:dyDescent="0.6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25.8" x14ac:dyDescent="0.6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25.8" x14ac:dyDescent="0.6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25.8" x14ac:dyDescent="0.6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25.8" x14ac:dyDescent="0.6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25.8" x14ac:dyDescent="0.6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25.8" x14ac:dyDescent="0.6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25.8" x14ac:dyDescent="0.6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25.8" x14ac:dyDescent="0.6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25.8" x14ac:dyDescent="0.6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25.8" x14ac:dyDescent="0.6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25.8" x14ac:dyDescent="0.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25.8" x14ac:dyDescent="0.6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25.8" x14ac:dyDescent="0.6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25.8" x14ac:dyDescent="0.6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25.8" x14ac:dyDescent="0.6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25.8" x14ac:dyDescent="0.6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25.8" x14ac:dyDescent="0.6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25.8" x14ac:dyDescent="0.6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25.8" x14ac:dyDescent="0.6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25.8" x14ac:dyDescent="0.6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25.8" x14ac:dyDescent="0.6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25.8" x14ac:dyDescent="0.6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25.8" x14ac:dyDescent="0.6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25.8" x14ac:dyDescent="0.6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25.8" x14ac:dyDescent="0.6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25.8" x14ac:dyDescent="0.6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25.8" x14ac:dyDescent="0.6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25.8" x14ac:dyDescent="0.6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25.8" x14ac:dyDescent="0.6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25.8" x14ac:dyDescent="0.6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25.8" x14ac:dyDescent="0.6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25.8" x14ac:dyDescent="0.6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25.8" x14ac:dyDescent="0.6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25.8" x14ac:dyDescent="0.6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25.8" x14ac:dyDescent="0.6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25.8" x14ac:dyDescent="0.6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25.8" x14ac:dyDescent="0.6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25.8" x14ac:dyDescent="0.6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25.8" x14ac:dyDescent="0.6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25.8" x14ac:dyDescent="0.6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25.8" x14ac:dyDescent="0.6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25.8" x14ac:dyDescent="0.6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25.8" x14ac:dyDescent="0.6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25.8" x14ac:dyDescent="0.6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25.8" x14ac:dyDescent="0.6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25.8" x14ac:dyDescent="0.6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25.8" x14ac:dyDescent="0.6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25.8" x14ac:dyDescent="0.6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25.8" x14ac:dyDescent="0.6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spans="1:24" ht="25.8" x14ac:dyDescent="0.6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spans="1:24" ht="25.8" x14ac:dyDescent="0.6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spans="1:24" ht="25.8" x14ac:dyDescent="0.6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</sheetData>
  <mergeCells count="16">
    <mergeCell ref="E13:F13"/>
    <mergeCell ref="B14:C14"/>
    <mergeCell ref="B15:C15"/>
    <mergeCell ref="B16:C16"/>
    <mergeCell ref="B17:C17"/>
    <mergeCell ref="B10:C10"/>
    <mergeCell ref="A11:C11"/>
    <mergeCell ref="B18:C18"/>
    <mergeCell ref="B19:C19"/>
    <mergeCell ref="B12:C12"/>
    <mergeCell ref="B13:C13"/>
    <mergeCell ref="A4:F4"/>
    <mergeCell ref="A7:C7"/>
    <mergeCell ref="E7:F7"/>
    <mergeCell ref="B8:C8"/>
    <mergeCell ref="B9:C9"/>
  </mergeCells>
  <hyperlinks>
    <hyperlink ref="B15" r:id="rId1" xr:uid="{00000000-0004-0000-0000-000000000000}"/>
    <hyperlink ref="B17" r:id="rId2" xr:uid="{00000000-0004-0000-0000-000001000000}"/>
    <hyperlink ref="B18" r:id="rId3" xr:uid="{00000000-0004-0000-0000-000002000000}"/>
    <hyperlink ref="B19" r:id="rId4" xr:uid="{00000000-0004-0000-0000-000003000000}"/>
  </hyperlinks>
  <printOptions horizontalCentered="1" gridLines="1"/>
  <pageMargins left="0.7" right="0.7" top="0.75" bottom="0.75" header="0" footer="0"/>
  <pageSetup fitToHeight="0" pageOrder="overThenDown" orientation="portrait" cellComments="atEnd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44"/>
  <sheetViews>
    <sheetView showGridLines="0" topLeftCell="A33" zoomScale="55" zoomScaleNormal="55" workbookViewId="0">
      <selection activeCell="A42" sqref="A42:I42"/>
    </sheetView>
  </sheetViews>
  <sheetFormatPr defaultColWidth="12.6640625" defaultRowHeight="15.75" customHeight="1" x14ac:dyDescent="0.25"/>
  <cols>
    <col min="1" max="1" width="13.21875" customWidth="1"/>
    <col min="2" max="2" width="70.77734375" customWidth="1"/>
    <col min="3" max="3" width="51.77734375" customWidth="1"/>
    <col min="4" max="4" width="79" customWidth="1"/>
    <col min="5" max="5" width="16.21875" customWidth="1"/>
    <col min="6" max="6" width="25.21875" customWidth="1"/>
    <col min="7" max="8" width="36.5546875" customWidth="1"/>
    <col min="9" max="9" width="17" style="42" customWidth="1"/>
    <col min="10" max="10" width="44.21875" customWidth="1"/>
  </cols>
  <sheetData>
    <row r="1" spans="1:10" ht="19.2" x14ac:dyDescent="0.5">
      <c r="A1" s="25"/>
      <c r="B1" s="26"/>
      <c r="C1" s="26"/>
      <c r="D1" s="25"/>
      <c r="E1" s="26"/>
      <c r="F1" s="26"/>
      <c r="G1" s="27"/>
      <c r="H1" s="27"/>
      <c r="I1" s="41"/>
      <c r="J1" s="27"/>
    </row>
    <row r="2" spans="1:10" ht="19.2" x14ac:dyDescent="0.5">
      <c r="A2" s="25"/>
      <c r="B2" s="26"/>
      <c r="C2" s="26"/>
      <c r="D2" s="25"/>
      <c r="E2" s="26"/>
      <c r="F2" s="26"/>
      <c r="G2" s="27"/>
      <c r="H2" s="27"/>
      <c r="I2" s="41"/>
      <c r="J2" s="27"/>
    </row>
    <row r="3" spans="1:10" ht="19.2" x14ac:dyDescent="0.5">
      <c r="A3" s="25"/>
      <c r="B3" s="26"/>
      <c r="C3" s="26"/>
      <c r="D3" s="25"/>
      <c r="E3" s="26"/>
      <c r="F3" s="26"/>
      <c r="G3" s="27"/>
      <c r="H3" s="27"/>
      <c r="I3" s="41"/>
      <c r="J3" s="27"/>
    </row>
    <row r="4" spans="1:10" ht="13.2" x14ac:dyDescent="0.25"/>
    <row r="5" spans="1:10" ht="43.8" x14ac:dyDescent="0.25">
      <c r="A5" s="69" t="s">
        <v>66</v>
      </c>
      <c r="B5" s="53"/>
      <c r="C5" s="53"/>
      <c r="D5" s="53"/>
      <c r="E5" s="53"/>
      <c r="F5" s="53"/>
      <c r="G5" s="53"/>
      <c r="H5" s="53"/>
      <c r="I5" s="53"/>
    </row>
    <row r="6" spans="1:10" ht="25.8" x14ac:dyDescent="0.25">
      <c r="A6" s="28"/>
      <c r="B6" s="28"/>
      <c r="C6" s="28"/>
      <c r="D6" s="28"/>
      <c r="E6" s="28"/>
      <c r="F6" s="28"/>
      <c r="G6" s="28"/>
      <c r="H6" s="28"/>
      <c r="I6" s="43"/>
      <c r="J6" s="28"/>
    </row>
    <row r="7" spans="1:10" ht="34.799999999999997" x14ac:dyDescent="0.25">
      <c r="A7" s="70"/>
      <c r="B7" s="71"/>
      <c r="C7" s="71"/>
      <c r="D7" s="71"/>
      <c r="E7" s="71"/>
      <c r="F7" s="71"/>
      <c r="G7" s="33" t="s">
        <v>25</v>
      </c>
      <c r="H7" s="33"/>
      <c r="I7" s="46"/>
      <c r="J7" s="32"/>
    </row>
    <row r="8" spans="1:10" ht="104.4" x14ac:dyDescent="0.25">
      <c r="A8" s="34" t="s">
        <v>26</v>
      </c>
      <c r="B8" s="34" t="s">
        <v>27</v>
      </c>
      <c r="C8" s="34" t="s">
        <v>58</v>
      </c>
      <c r="D8" s="34" t="s">
        <v>28</v>
      </c>
      <c r="E8" s="34" t="s">
        <v>29</v>
      </c>
      <c r="F8" s="34" t="s">
        <v>30</v>
      </c>
      <c r="G8" s="34" t="s">
        <v>78</v>
      </c>
      <c r="H8" s="34" t="s">
        <v>79</v>
      </c>
      <c r="I8" s="47" t="s">
        <v>31</v>
      </c>
      <c r="J8" s="34" t="s">
        <v>74</v>
      </c>
    </row>
    <row r="9" spans="1:10" ht="40.799999999999997" customHeight="1" x14ac:dyDescent="0.25">
      <c r="A9" s="72" t="s">
        <v>59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74" x14ac:dyDescent="0.25">
      <c r="A10" s="32">
        <f t="shared" ref="A10:A13" si="0">ROW()-9</f>
        <v>1</v>
      </c>
      <c r="B10" s="39" t="s">
        <v>72</v>
      </c>
      <c r="C10" s="39" t="s">
        <v>60</v>
      </c>
      <c r="D10" s="39" t="s">
        <v>61</v>
      </c>
      <c r="E10" s="32" t="s">
        <v>32</v>
      </c>
      <c r="F10" s="37">
        <v>1</v>
      </c>
      <c r="G10" s="38">
        <f>4000000</f>
        <v>4000000</v>
      </c>
      <c r="H10" s="38">
        <f>2000000</f>
        <v>2000000</v>
      </c>
      <c r="I10" s="35" t="s">
        <v>57</v>
      </c>
      <c r="J10" s="39" t="s">
        <v>77</v>
      </c>
    </row>
    <row r="11" spans="1:10" ht="100.2" customHeight="1" x14ac:dyDescent="0.25">
      <c r="A11" s="32">
        <f t="shared" si="0"/>
        <v>2</v>
      </c>
      <c r="B11" s="39" t="s">
        <v>62</v>
      </c>
      <c r="C11" s="39" t="s">
        <v>63</v>
      </c>
      <c r="D11" s="39" t="s">
        <v>90</v>
      </c>
      <c r="E11" s="32" t="s">
        <v>64</v>
      </c>
      <c r="F11" s="37">
        <v>1</v>
      </c>
      <c r="G11" s="38">
        <f>1000000</f>
        <v>1000000</v>
      </c>
      <c r="H11" s="38"/>
      <c r="I11" s="35" t="s">
        <v>34</v>
      </c>
      <c r="J11" s="35"/>
    </row>
    <row r="12" spans="1:10" ht="100.2" customHeight="1" x14ac:dyDescent="0.25">
      <c r="A12" s="32">
        <f t="shared" si="0"/>
        <v>3</v>
      </c>
      <c r="B12" s="39" t="s">
        <v>65</v>
      </c>
      <c r="C12" s="39" t="s">
        <v>75</v>
      </c>
      <c r="D12" s="39" t="s">
        <v>106</v>
      </c>
      <c r="E12" s="32" t="s">
        <v>64</v>
      </c>
      <c r="F12" s="37">
        <v>1</v>
      </c>
      <c r="G12" s="38">
        <f>0</f>
        <v>0</v>
      </c>
      <c r="H12" s="38">
        <f>2000000</f>
        <v>2000000</v>
      </c>
      <c r="I12" s="35" t="s">
        <v>82</v>
      </c>
      <c r="J12" s="39" t="s">
        <v>99</v>
      </c>
    </row>
    <row r="13" spans="1:10" ht="145.5" customHeight="1" x14ac:dyDescent="0.25">
      <c r="A13" s="32">
        <f t="shared" si="0"/>
        <v>4</v>
      </c>
      <c r="B13" s="36" t="s">
        <v>73</v>
      </c>
      <c r="C13" s="36" t="s">
        <v>36</v>
      </c>
      <c r="D13" s="36" t="s">
        <v>37</v>
      </c>
      <c r="E13" s="32" t="s">
        <v>32</v>
      </c>
      <c r="F13" s="37">
        <v>1</v>
      </c>
      <c r="G13" s="38">
        <f>2000000</f>
        <v>2000000</v>
      </c>
      <c r="H13" s="38"/>
      <c r="I13" s="35">
        <v>3</v>
      </c>
      <c r="J13" s="39" t="s">
        <v>92</v>
      </c>
    </row>
    <row r="14" spans="1:10" ht="88.2" customHeight="1" x14ac:dyDescent="0.25">
      <c r="A14" s="72" t="s">
        <v>89</v>
      </c>
      <c r="B14" s="72"/>
      <c r="C14" s="72"/>
      <c r="D14" s="72"/>
      <c r="E14" s="72"/>
      <c r="F14" s="72"/>
      <c r="G14" s="72"/>
      <c r="H14" s="72"/>
      <c r="I14" s="72"/>
      <c r="J14" s="72"/>
    </row>
    <row r="15" spans="1:10" ht="143.25" customHeight="1" x14ac:dyDescent="0.25">
      <c r="A15" s="32">
        <v>5</v>
      </c>
      <c r="B15" s="39" t="s">
        <v>80</v>
      </c>
      <c r="C15" s="39" t="s">
        <v>107</v>
      </c>
      <c r="D15" s="39" t="s">
        <v>76</v>
      </c>
      <c r="E15" s="32" t="s">
        <v>33</v>
      </c>
      <c r="F15" s="37">
        <v>1</v>
      </c>
      <c r="G15" s="38">
        <f>4000000</f>
        <v>4000000</v>
      </c>
      <c r="H15" s="38">
        <f>2000000</f>
        <v>2000000</v>
      </c>
      <c r="I15" s="35" t="s">
        <v>83</v>
      </c>
      <c r="J15" s="39"/>
    </row>
    <row r="16" spans="1:10" ht="143.25" customHeight="1" x14ac:dyDescent="0.25">
      <c r="A16" s="32">
        <v>6</v>
      </c>
      <c r="B16" s="39" t="s">
        <v>112</v>
      </c>
      <c r="C16" s="39" t="s">
        <v>108</v>
      </c>
      <c r="D16" s="39" t="s">
        <v>109</v>
      </c>
      <c r="E16" s="32" t="s">
        <v>33</v>
      </c>
      <c r="F16" s="37">
        <v>1</v>
      </c>
      <c r="G16" s="38">
        <f>3000000</f>
        <v>3000000</v>
      </c>
      <c r="H16" s="38">
        <f>1000000</f>
        <v>1000000</v>
      </c>
      <c r="I16" s="35" t="s">
        <v>83</v>
      </c>
      <c r="J16" s="35"/>
    </row>
    <row r="17" spans="1:10" ht="143.25" customHeight="1" x14ac:dyDescent="0.25">
      <c r="A17" s="32">
        <v>7</v>
      </c>
      <c r="B17" s="39" t="s">
        <v>84</v>
      </c>
      <c r="C17" s="39" t="s">
        <v>81</v>
      </c>
      <c r="D17" s="39"/>
      <c r="E17" s="32" t="s">
        <v>33</v>
      </c>
      <c r="F17" s="37" t="s">
        <v>88</v>
      </c>
      <c r="G17" s="38">
        <f>2000000</f>
        <v>2000000</v>
      </c>
      <c r="H17" s="38"/>
      <c r="I17" s="35" t="s">
        <v>82</v>
      </c>
      <c r="J17" s="35"/>
    </row>
    <row r="18" spans="1:10" ht="143.25" customHeight="1" x14ac:dyDescent="0.25">
      <c r="A18" s="32">
        <v>8</v>
      </c>
      <c r="B18" s="39" t="s">
        <v>113</v>
      </c>
      <c r="C18" s="39" t="s">
        <v>110</v>
      </c>
      <c r="D18" s="39" t="s">
        <v>111</v>
      </c>
      <c r="E18" s="32" t="s">
        <v>32</v>
      </c>
      <c r="F18" s="37">
        <v>1</v>
      </c>
      <c r="G18" s="38">
        <f>0</f>
        <v>0</v>
      </c>
      <c r="H18" s="38">
        <f>3000000</f>
        <v>3000000</v>
      </c>
      <c r="I18" s="35" t="s">
        <v>97</v>
      </c>
      <c r="J18" s="39" t="s">
        <v>99</v>
      </c>
    </row>
    <row r="19" spans="1:10" ht="143.25" customHeight="1" x14ac:dyDescent="0.25">
      <c r="A19" s="32">
        <v>9</v>
      </c>
      <c r="B19" s="39" t="s">
        <v>114</v>
      </c>
      <c r="C19" s="39" t="s">
        <v>115</v>
      </c>
      <c r="D19" s="39" t="s">
        <v>116</v>
      </c>
      <c r="E19" s="32" t="s">
        <v>32</v>
      </c>
      <c r="F19" s="37">
        <v>1</v>
      </c>
      <c r="G19" s="38">
        <f>1000000</f>
        <v>1000000</v>
      </c>
      <c r="H19" s="38"/>
      <c r="I19" s="35" t="s">
        <v>34</v>
      </c>
      <c r="J19" s="35"/>
    </row>
    <row r="20" spans="1:10" ht="208.8" customHeight="1" x14ac:dyDescent="0.25">
      <c r="A20" s="32">
        <v>10</v>
      </c>
      <c r="B20" s="36" t="s">
        <v>85</v>
      </c>
      <c r="C20" s="36" t="s">
        <v>117</v>
      </c>
      <c r="D20" s="36"/>
      <c r="E20" s="32" t="s">
        <v>64</v>
      </c>
      <c r="F20" s="37">
        <v>1</v>
      </c>
      <c r="G20" s="38" t="s">
        <v>86</v>
      </c>
      <c r="H20" s="38">
        <f>1000000</f>
        <v>1000000</v>
      </c>
      <c r="I20" s="35">
        <v>1</v>
      </c>
      <c r="J20" s="39" t="s">
        <v>87</v>
      </c>
    </row>
    <row r="21" spans="1:10" ht="63.6" customHeight="1" x14ac:dyDescent="0.25">
      <c r="A21" s="72" t="s">
        <v>93</v>
      </c>
      <c r="B21" s="72"/>
      <c r="C21" s="72"/>
      <c r="D21" s="72"/>
      <c r="E21" s="72"/>
      <c r="F21" s="72"/>
      <c r="G21" s="72"/>
      <c r="H21" s="72"/>
      <c r="I21" s="72"/>
      <c r="J21" s="72"/>
    </row>
    <row r="22" spans="1:10" ht="208.8" customHeight="1" x14ac:dyDescent="0.25">
      <c r="A22" s="32">
        <v>11</v>
      </c>
      <c r="B22" s="36" t="s">
        <v>118</v>
      </c>
      <c r="C22" s="36" t="s">
        <v>119</v>
      </c>
      <c r="D22" s="36" t="s">
        <v>120</v>
      </c>
      <c r="E22" s="32" t="s">
        <v>33</v>
      </c>
      <c r="F22" s="37">
        <v>1</v>
      </c>
      <c r="G22" s="38">
        <f>1000000</f>
        <v>1000000</v>
      </c>
      <c r="H22" s="38"/>
      <c r="I22" s="35">
        <v>1</v>
      </c>
      <c r="J22" s="39"/>
    </row>
    <row r="23" spans="1:10" ht="208.8" customHeight="1" x14ac:dyDescent="0.25">
      <c r="A23" s="32">
        <v>12</v>
      </c>
      <c r="B23" s="36" t="s">
        <v>121</v>
      </c>
      <c r="C23" s="36" t="s">
        <v>122</v>
      </c>
      <c r="D23" s="36" t="s">
        <v>123</v>
      </c>
      <c r="E23" s="32" t="s">
        <v>33</v>
      </c>
      <c r="F23" s="37">
        <v>1</v>
      </c>
      <c r="G23" s="38">
        <f>2000000</f>
        <v>2000000</v>
      </c>
      <c r="H23" s="38"/>
      <c r="I23" s="35" t="s">
        <v>34</v>
      </c>
      <c r="J23" s="39"/>
    </row>
    <row r="24" spans="1:10" ht="208.8" customHeight="1" x14ac:dyDescent="0.25">
      <c r="A24" s="32">
        <v>13</v>
      </c>
      <c r="B24" s="36" t="s">
        <v>94</v>
      </c>
      <c r="C24" s="36" t="s">
        <v>95</v>
      </c>
      <c r="D24" s="36" t="s">
        <v>124</v>
      </c>
      <c r="E24" s="32" t="s">
        <v>33</v>
      </c>
      <c r="F24" s="37">
        <v>1</v>
      </c>
      <c r="G24" s="38">
        <f>3000000</f>
        <v>3000000</v>
      </c>
      <c r="H24" s="38"/>
      <c r="I24" s="35" t="s">
        <v>97</v>
      </c>
      <c r="J24" s="39"/>
    </row>
    <row r="25" spans="1:10" ht="208.8" customHeight="1" x14ac:dyDescent="0.25">
      <c r="A25" s="32">
        <v>14</v>
      </c>
      <c r="B25" s="36" t="s">
        <v>96</v>
      </c>
      <c r="C25" s="36" t="s">
        <v>125</v>
      </c>
      <c r="D25" s="36" t="s">
        <v>126</v>
      </c>
      <c r="E25" s="32" t="s">
        <v>33</v>
      </c>
      <c r="F25" s="37">
        <v>1</v>
      </c>
      <c r="G25" s="38">
        <f>2000000</f>
        <v>2000000</v>
      </c>
      <c r="H25" s="38"/>
      <c r="I25" s="35" t="s">
        <v>34</v>
      </c>
      <c r="J25" s="39"/>
    </row>
    <row r="26" spans="1:10" ht="202.8" customHeight="1" x14ac:dyDescent="0.25">
      <c r="A26" s="32">
        <v>15</v>
      </c>
      <c r="B26" s="36" t="s">
        <v>98</v>
      </c>
      <c r="C26" s="40"/>
      <c r="D26" s="40"/>
      <c r="E26" s="32" t="s">
        <v>64</v>
      </c>
      <c r="F26" s="37">
        <v>1</v>
      </c>
      <c r="G26" s="38">
        <f>0</f>
        <v>0</v>
      </c>
      <c r="H26" s="38">
        <f>3000000</f>
        <v>3000000</v>
      </c>
      <c r="I26" s="35" t="s">
        <v>97</v>
      </c>
      <c r="J26" s="39" t="s">
        <v>99</v>
      </c>
    </row>
    <row r="27" spans="1:10" ht="38.4" customHeight="1" x14ac:dyDescent="0.25">
      <c r="A27" s="72" t="s">
        <v>100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 s="45" customFormat="1" ht="180" customHeight="1" x14ac:dyDescent="0.25">
      <c r="A28" s="48">
        <v>16</v>
      </c>
      <c r="B28" s="49" t="s">
        <v>127</v>
      </c>
      <c r="C28" s="49" t="s">
        <v>128</v>
      </c>
      <c r="D28" s="48" t="s">
        <v>129</v>
      </c>
      <c r="E28" s="32" t="s">
        <v>32</v>
      </c>
      <c r="F28" s="48">
        <v>1</v>
      </c>
      <c r="G28" s="38">
        <f>3000000</f>
        <v>3000000</v>
      </c>
      <c r="H28" s="38">
        <f>2000000</f>
        <v>2000000</v>
      </c>
      <c r="I28" s="35" t="s">
        <v>104</v>
      </c>
      <c r="J28" s="49" t="s">
        <v>105</v>
      </c>
    </row>
    <row r="29" spans="1:10" s="45" customFormat="1" ht="180" customHeight="1" x14ac:dyDescent="0.25">
      <c r="A29" s="48">
        <v>18</v>
      </c>
      <c r="B29" s="49" t="s">
        <v>103</v>
      </c>
      <c r="C29" s="49" t="s">
        <v>130</v>
      </c>
      <c r="D29" s="48" t="s">
        <v>131</v>
      </c>
      <c r="E29" s="32" t="s">
        <v>32</v>
      </c>
      <c r="F29" s="48">
        <v>1</v>
      </c>
      <c r="G29" s="38">
        <f>4000000</f>
        <v>4000000</v>
      </c>
      <c r="H29" s="48"/>
      <c r="I29" s="35" t="s">
        <v>104</v>
      </c>
      <c r="J29" s="48"/>
    </row>
    <row r="30" spans="1:10" s="45" customFormat="1" ht="180" customHeight="1" x14ac:dyDescent="0.25">
      <c r="A30" s="48">
        <v>19</v>
      </c>
      <c r="B30" s="49" t="s">
        <v>132</v>
      </c>
      <c r="C30" s="49" t="s">
        <v>133</v>
      </c>
      <c r="D30" s="48" t="s">
        <v>134</v>
      </c>
      <c r="E30" s="32" t="s">
        <v>32</v>
      </c>
      <c r="F30" s="48">
        <v>1</v>
      </c>
      <c r="G30" s="38">
        <f>3000000</f>
        <v>3000000</v>
      </c>
      <c r="H30" s="48"/>
      <c r="I30" s="35" t="s">
        <v>104</v>
      </c>
      <c r="J30" s="48"/>
    </row>
    <row r="31" spans="1:10" ht="38.4" customHeight="1" x14ac:dyDescent="0.25">
      <c r="A31" s="72" t="s">
        <v>101</v>
      </c>
      <c r="B31" s="72"/>
      <c r="C31" s="72"/>
      <c r="D31" s="72"/>
      <c r="E31" s="72"/>
      <c r="F31" s="72"/>
      <c r="G31" s="72"/>
      <c r="H31" s="72"/>
      <c r="I31" s="72"/>
      <c r="J31" s="72"/>
    </row>
    <row r="32" spans="1:10" ht="256.5" customHeight="1" x14ac:dyDescent="0.25">
      <c r="A32" s="32">
        <v>20</v>
      </c>
      <c r="B32" s="39" t="s">
        <v>39</v>
      </c>
      <c r="C32" s="39" t="s">
        <v>40</v>
      </c>
      <c r="D32" s="39" t="s">
        <v>41</v>
      </c>
      <c r="E32" s="32" t="s">
        <v>32</v>
      </c>
      <c r="F32" s="32">
        <v>1</v>
      </c>
      <c r="G32" s="38">
        <f>0</f>
        <v>0</v>
      </c>
      <c r="H32" s="38"/>
      <c r="I32" s="35" t="s">
        <v>56</v>
      </c>
      <c r="J32" s="35" t="s">
        <v>91</v>
      </c>
    </row>
    <row r="33" spans="1:10" ht="162" customHeight="1" x14ac:dyDescent="0.25">
      <c r="A33" s="32">
        <v>21</v>
      </c>
      <c r="B33" s="39" t="s">
        <v>42</v>
      </c>
      <c r="C33" s="39" t="s">
        <v>43</v>
      </c>
      <c r="D33" s="39" t="s">
        <v>44</v>
      </c>
      <c r="E33" s="32" t="s">
        <v>38</v>
      </c>
      <c r="F33" s="32">
        <v>1</v>
      </c>
      <c r="G33" s="38">
        <f>0</f>
        <v>0</v>
      </c>
      <c r="H33" s="38"/>
      <c r="I33" s="35" t="s">
        <v>34</v>
      </c>
      <c r="J33" s="35" t="s">
        <v>91</v>
      </c>
    </row>
    <row r="34" spans="1:10" ht="40.799999999999997" customHeight="1" x14ac:dyDescent="0.25">
      <c r="A34" s="72" t="s">
        <v>102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ht="73.5" customHeight="1" x14ac:dyDescent="0.25">
      <c r="A35" s="32">
        <v>22</v>
      </c>
      <c r="B35" s="39" t="s">
        <v>45</v>
      </c>
      <c r="C35" s="39" t="s">
        <v>46</v>
      </c>
      <c r="D35" s="39" t="s">
        <v>47</v>
      </c>
      <c r="E35" s="32" t="s">
        <v>38</v>
      </c>
      <c r="F35" s="32">
        <v>1</v>
      </c>
      <c r="G35" s="50">
        <v>0</v>
      </c>
      <c r="H35" s="50"/>
      <c r="I35" s="35" t="s">
        <v>69</v>
      </c>
      <c r="J35" s="35" t="s">
        <v>69</v>
      </c>
    </row>
    <row r="36" spans="1:10" ht="129.75" customHeight="1" x14ac:dyDescent="0.25">
      <c r="A36" s="32">
        <v>23</v>
      </c>
      <c r="B36" s="39" t="s">
        <v>48</v>
      </c>
      <c r="C36" s="39" t="s">
        <v>49</v>
      </c>
      <c r="D36" s="39" t="s">
        <v>50</v>
      </c>
      <c r="E36" s="32" t="s">
        <v>51</v>
      </c>
      <c r="F36" s="32">
        <v>2</v>
      </c>
      <c r="G36" s="50">
        <v>0</v>
      </c>
      <c r="H36" s="50"/>
      <c r="I36" s="35" t="s">
        <v>35</v>
      </c>
      <c r="J36" s="35" t="s">
        <v>35</v>
      </c>
    </row>
    <row r="37" spans="1:10" ht="34.799999999999997" x14ac:dyDescent="0.25">
      <c r="A37" s="73" t="s">
        <v>68</v>
      </c>
      <c r="B37" s="74"/>
      <c r="C37" s="74"/>
      <c r="D37" s="74"/>
      <c r="E37" s="74"/>
      <c r="F37" s="74"/>
      <c r="G37" s="51">
        <f>SUM(G10:G33)</f>
        <v>35000000</v>
      </c>
      <c r="H37" s="51"/>
      <c r="I37" s="47" t="s">
        <v>135</v>
      </c>
      <c r="J37" s="34" t="s">
        <v>70</v>
      </c>
    </row>
    <row r="38" spans="1:10" ht="34.799999999999997" x14ac:dyDescent="0.25">
      <c r="A38" s="29"/>
      <c r="B38" s="29"/>
      <c r="C38" s="29"/>
      <c r="D38" s="29"/>
      <c r="E38" s="29"/>
      <c r="F38" s="29"/>
      <c r="G38" s="53"/>
      <c r="H38" s="53"/>
      <c r="I38" s="53"/>
    </row>
    <row r="39" spans="1:10" ht="52.5" customHeight="1" x14ac:dyDescent="0.25">
      <c r="A39" s="30"/>
      <c r="B39" s="29"/>
      <c r="C39" s="29"/>
      <c r="D39" s="29"/>
      <c r="E39" s="29"/>
      <c r="F39" s="29"/>
      <c r="G39" s="53"/>
      <c r="H39" s="53"/>
      <c r="I39" s="53"/>
    </row>
    <row r="40" spans="1:10" ht="34.799999999999997" x14ac:dyDescent="0.25">
      <c r="A40" s="30"/>
      <c r="B40" s="29"/>
      <c r="C40" s="29"/>
      <c r="D40" s="29"/>
      <c r="E40" s="29"/>
      <c r="F40" s="29"/>
      <c r="G40" s="53"/>
      <c r="H40" s="53"/>
      <c r="I40" s="53"/>
    </row>
    <row r="41" spans="1:10" ht="30" customHeight="1" x14ac:dyDescent="0.25">
      <c r="A41" s="67" t="s">
        <v>52</v>
      </c>
      <c r="B41" s="55"/>
      <c r="C41" s="55"/>
      <c r="D41" s="55"/>
      <c r="E41" s="55"/>
      <c r="F41" s="55"/>
      <c r="G41" s="55"/>
      <c r="H41" s="55"/>
      <c r="I41" s="55"/>
    </row>
    <row r="42" spans="1:10" ht="409.6" customHeight="1" x14ac:dyDescent="0.25">
      <c r="A42" s="68" t="s">
        <v>53</v>
      </c>
      <c r="B42" s="55"/>
      <c r="C42" s="55"/>
      <c r="D42" s="55"/>
      <c r="E42" s="55"/>
      <c r="F42" s="55"/>
      <c r="G42" s="55"/>
      <c r="H42" s="55"/>
      <c r="I42" s="55"/>
    </row>
    <row r="43" spans="1:10" ht="34.799999999999997" x14ac:dyDescent="0.25">
      <c r="A43" s="29"/>
      <c r="B43" s="29"/>
      <c r="C43" s="29"/>
      <c r="D43" s="29"/>
      <c r="E43" s="29"/>
      <c r="F43" s="29"/>
      <c r="G43" s="31"/>
      <c r="H43" s="31"/>
      <c r="I43" s="44"/>
      <c r="J43" s="31"/>
    </row>
    <row r="44" spans="1:10" ht="34.799999999999997" x14ac:dyDescent="0.25">
      <c r="A44" s="29"/>
      <c r="B44" s="29"/>
      <c r="C44" s="29"/>
      <c r="D44" s="29"/>
      <c r="E44" s="29"/>
      <c r="F44" s="29"/>
      <c r="G44" s="31"/>
      <c r="H44" s="31"/>
      <c r="I44" s="44"/>
      <c r="J44" s="31"/>
    </row>
  </sheetData>
  <mergeCells count="12">
    <mergeCell ref="A41:I41"/>
    <mergeCell ref="A42:I42"/>
    <mergeCell ref="A5:I5"/>
    <mergeCell ref="A7:F7"/>
    <mergeCell ref="A34:J34"/>
    <mergeCell ref="A21:J21"/>
    <mergeCell ref="A27:J27"/>
    <mergeCell ref="A9:J9"/>
    <mergeCell ref="A14:J14"/>
    <mergeCell ref="A31:J31"/>
    <mergeCell ref="A37:F37"/>
    <mergeCell ref="G38:I40"/>
  </mergeCells>
  <dataValidations count="1">
    <dataValidation type="list" allowBlank="1" showErrorMessage="1" sqref="E35:E36 E10:E13 E32:E33 E15:E20 E22:E26 E28:E30" xr:uid="{00000000-0002-0000-0100-000000000000}">
      <formula1>"Bộ,Trang,Gói,Module,Buổi"</formula1>
    </dataValidation>
  </dataValidations>
  <printOptions horizontalCentered="1" gridLines="1"/>
  <pageMargins left="0.7" right="0.7" top="0.75" bottom="0.75" header="0" footer="0"/>
  <pageSetup scale="2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quan</vt:lpstr>
      <vt:lpstr>Bảng giá 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2026-02-02T04:34:25Z</cp:lastPrinted>
  <dcterms:modified xsi:type="dcterms:W3CDTF">2026-02-06T08:03:27Z</dcterms:modified>
</cp:coreProperties>
</file>